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workbookProtection workbookPassword="F954" lockStructure="1"/>
  <bookViews>
    <workbookView xWindow="240" yWindow="585" windowWidth="13260" windowHeight="5040"/>
  </bookViews>
  <sheets>
    <sheet name="Sheet1" sheetId="1" r:id="rId1"/>
  </sheets>
  <definedNames>
    <definedName name="_xlnm.Print_Area" localSheetId="0">Sheet1!$A:$Q</definedName>
    <definedName name="_xlnm.Print_Titles" localSheetId="0">Sheet1!$A:$E,Sheet1!$1:$6</definedName>
  </definedNames>
  <calcPr calcId="145621"/>
</workbook>
</file>

<file path=xl/calcChain.xml><?xml version="1.0" encoding="utf-8"?>
<calcChain xmlns="http://schemas.openxmlformats.org/spreadsheetml/2006/main">
  <c r="AF7" i="1" l="1"/>
  <c r="G24" i="1"/>
  <c r="G35" i="1" s="1"/>
  <c r="G48" i="1"/>
  <c r="G53" i="1"/>
  <c r="F24" i="1"/>
  <c r="F35" i="1" s="1"/>
  <c r="F48" i="1"/>
  <c r="F53" i="1" s="1"/>
  <c r="H24" i="1"/>
  <c r="H35" i="1" s="1"/>
  <c r="H48" i="1"/>
  <c r="H53" i="1" s="1"/>
  <c r="I24" i="1"/>
  <c r="I35" i="1" s="1"/>
  <c r="I48" i="1"/>
  <c r="I53" i="1" s="1"/>
  <c r="J24" i="1"/>
  <c r="J35" i="1" s="1"/>
  <c r="J48" i="1"/>
  <c r="J53" i="1" s="1"/>
  <c r="K24" i="1"/>
  <c r="K35" i="1" s="1"/>
  <c r="K48" i="1"/>
  <c r="K53" i="1" s="1"/>
  <c r="L24" i="1"/>
  <c r="L35" i="1" s="1"/>
  <c r="L48" i="1"/>
  <c r="L53" i="1" s="1"/>
  <c r="M24" i="1"/>
  <c r="M35" i="1" s="1"/>
  <c r="M48" i="1"/>
  <c r="M53" i="1" s="1"/>
  <c r="N24" i="1"/>
  <c r="N35" i="1" s="1"/>
  <c r="N48" i="1"/>
  <c r="N53" i="1" s="1"/>
  <c r="O24" i="1"/>
  <c r="O35" i="1" s="1"/>
  <c r="O48" i="1"/>
  <c r="O53" i="1" s="1"/>
  <c r="P24" i="1"/>
  <c r="P35" i="1" s="1"/>
  <c r="P48" i="1"/>
  <c r="P53" i="1" s="1"/>
  <c r="Q24" i="1"/>
  <c r="Q35" i="1" s="1"/>
  <c r="Q48" i="1"/>
  <c r="Q53" i="1" s="1"/>
  <c r="P54" i="1" l="1"/>
  <c r="L54" i="1"/>
  <c r="G54" i="1"/>
  <c r="I54" i="1"/>
  <c r="J54" i="1"/>
  <c r="K54" i="1"/>
  <c r="H54" i="1"/>
  <c r="N54" i="1"/>
  <c r="M54" i="1"/>
  <c r="Q54" i="1"/>
  <c r="O54" i="1"/>
  <c r="F54" i="1"/>
  <c r="F56" i="1" s="1"/>
  <c r="G55" i="1" s="1"/>
  <c r="G56" i="1" l="1"/>
  <c r="H55" i="1" s="1"/>
  <c r="H56" i="1" s="1"/>
  <c r="I55" i="1" s="1"/>
  <c r="I56" i="1" s="1"/>
  <c r="J55" i="1" s="1"/>
  <c r="J56" i="1" s="1"/>
  <c r="K55" i="1" s="1"/>
  <c r="K56" i="1" s="1"/>
  <c r="L55" i="1" s="1"/>
  <c r="L56" i="1" s="1"/>
  <c r="M55" i="1" s="1"/>
  <c r="M56" i="1" s="1"/>
  <c r="N55" i="1" s="1"/>
  <c r="N56" i="1" s="1"/>
  <c r="O55" i="1" s="1"/>
  <c r="O56" i="1" s="1"/>
  <c r="P55" i="1" s="1"/>
  <c r="P56" i="1" s="1"/>
  <c r="Q55" i="1" s="1"/>
  <c r="Q56" i="1" s="1"/>
</calcChain>
</file>

<file path=xl/sharedStrings.xml><?xml version="1.0" encoding="utf-8"?>
<sst xmlns="http://schemas.openxmlformats.org/spreadsheetml/2006/main" count="402" uniqueCount="399">
  <si>
    <t>CFA : CASH FLOW STATEMENT ACTUALS / FORECASTS (All values in Rand)(Payments= +)</t>
  </si>
  <si>
    <t>Save File as : Muncde_CFA_ccyy_Mnn.XLS (e.g.: GT411_CFA_2005_M10)</t>
  </si>
  <si>
    <t>Change Muncde to your own municipal code (e.g.: GT411) and Year End (ccyy) to Financial Year End (e.g.: 2005 for year 2004/2005)</t>
  </si>
  <si>
    <t>Change Month End (Mnn) to Active Month (M01=July...M12=June)(e.g.: M10) (Enter Actuals up to Active Month included and Forecast figures for months after Active Month)</t>
  </si>
  <si>
    <t>To Save File press the following keys at the same time with Caps Lock off: Ctrl Shift S</t>
  </si>
  <si>
    <t>Year
End</t>
  </si>
  <si>
    <t>Month
End</t>
  </si>
  <si>
    <t xml:space="preserve">
Mun</t>
  </si>
  <si>
    <t xml:space="preserve">
Item</t>
  </si>
  <si>
    <t xml:space="preserve">
Detail</t>
  </si>
  <si>
    <t>Month 1
July</t>
  </si>
  <si>
    <t>Month 2
Aug</t>
  </si>
  <si>
    <t>Month 3
Sept</t>
  </si>
  <si>
    <t>Month 4
Oct</t>
  </si>
  <si>
    <t>Month 5
Nov</t>
  </si>
  <si>
    <t>Month 6
Dec</t>
  </si>
  <si>
    <t>Month 7
Jan</t>
  </si>
  <si>
    <t>Month 8
Feb</t>
  </si>
  <si>
    <t>Month 9
Mar</t>
  </si>
  <si>
    <t>Month 10
Apr</t>
  </si>
  <si>
    <t>Month 11
May</t>
  </si>
  <si>
    <t>Month 12
June</t>
  </si>
  <si>
    <t>3000</t>
  </si>
  <si>
    <t>Cash Receipts by Source</t>
  </si>
  <si>
    <t>3010</t>
  </si>
  <si>
    <t>Property rates</t>
  </si>
  <si>
    <t>3020</t>
  </si>
  <si>
    <t>Property rates - penalties &amp; collection charges</t>
  </si>
  <si>
    <t>3030</t>
  </si>
  <si>
    <t>Service charges - electricity revenue</t>
  </si>
  <si>
    <t>3040</t>
  </si>
  <si>
    <t>Service charges - water revenue</t>
  </si>
  <si>
    <t>3050</t>
  </si>
  <si>
    <t>Service charges - sanitation revenue</t>
  </si>
  <si>
    <t>3060</t>
  </si>
  <si>
    <t>Service charges - refuse revenue</t>
  </si>
  <si>
    <t>3070</t>
  </si>
  <si>
    <t>Service charges - other</t>
  </si>
  <si>
    <t>3080</t>
  </si>
  <si>
    <t>Rental of facilities and equipment</t>
  </si>
  <si>
    <t>3090</t>
  </si>
  <si>
    <t>Interest earned - external investments</t>
  </si>
  <si>
    <t>3100</t>
  </si>
  <si>
    <t>Interest earned - outstanding debtors</t>
  </si>
  <si>
    <t>3110</t>
  </si>
  <si>
    <t>Dividends received</t>
  </si>
  <si>
    <t>3120</t>
  </si>
  <si>
    <t>Fines</t>
  </si>
  <si>
    <t>3130</t>
  </si>
  <si>
    <t>Licences and permits</t>
  </si>
  <si>
    <t>3140</t>
  </si>
  <si>
    <t>Agency services</t>
  </si>
  <si>
    <t>3150</t>
  </si>
  <si>
    <t>Transfer receipts - operational</t>
  </si>
  <si>
    <t>3160</t>
  </si>
  <si>
    <t>Other revenue</t>
  </si>
  <si>
    <t>3170</t>
  </si>
  <si>
    <t>3180</t>
  </si>
  <si>
    <t>Other Cash Flows/Receipts by Source</t>
  </si>
  <si>
    <t>3190</t>
  </si>
  <si>
    <t>Transfer receipts - capital</t>
  </si>
  <si>
    <t>3200</t>
  </si>
  <si>
    <t>Contributions recognised - capital &amp; Contributed assets</t>
  </si>
  <si>
    <t>3210</t>
  </si>
  <si>
    <t>Proceeds on disposal of PPE</t>
  </si>
  <si>
    <t>3220</t>
  </si>
  <si>
    <t>Short term loans</t>
  </si>
  <si>
    <t>3230</t>
  </si>
  <si>
    <t>Borrowing long term/refinancing</t>
  </si>
  <si>
    <t>3240</t>
  </si>
  <si>
    <t>Increase (decrease) in consumer deposits</t>
  </si>
  <si>
    <t>3250</t>
  </si>
  <si>
    <t>Decrease (Increase) in non-current debtors</t>
  </si>
  <si>
    <t>3260</t>
  </si>
  <si>
    <t>Decrease (increase) other non-current receivables</t>
  </si>
  <si>
    <t>3270</t>
  </si>
  <si>
    <t>Decrease (increase) in non-current investments</t>
  </si>
  <si>
    <t>3280</t>
  </si>
  <si>
    <t>Total Cash Receipts by Source</t>
  </si>
  <si>
    <t>4000</t>
  </si>
  <si>
    <t>Cash Payments by Type</t>
  </si>
  <si>
    <t>4010</t>
  </si>
  <si>
    <t>Employee related costs</t>
  </si>
  <si>
    <t>4020</t>
  </si>
  <si>
    <t>Remuneration of councillors</t>
  </si>
  <si>
    <t>4030</t>
  </si>
  <si>
    <t>Collection costs</t>
  </si>
  <si>
    <t>4040</t>
  </si>
  <si>
    <t>Interest paid</t>
  </si>
  <si>
    <t>4050</t>
  </si>
  <si>
    <t>Bulk purchases - Electricity</t>
  </si>
  <si>
    <t>4060</t>
  </si>
  <si>
    <t>Bulk purchases - Water &amp; Sewer</t>
  </si>
  <si>
    <t>4070</t>
  </si>
  <si>
    <t>Other materials</t>
  </si>
  <si>
    <t>4080</t>
  </si>
  <si>
    <t>Contracted services</t>
  </si>
  <si>
    <t>4090</t>
  </si>
  <si>
    <t>Grants and subsidies paid - other municipalities</t>
  </si>
  <si>
    <t>4100</t>
  </si>
  <si>
    <t>Grants and subsidies paid - other</t>
  </si>
  <si>
    <t>4110</t>
  </si>
  <si>
    <t>General expenses</t>
  </si>
  <si>
    <t>4120</t>
  </si>
  <si>
    <t>4130</t>
  </si>
  <si>
    <t>Other Cash Flows/Payments by Type</t>
  </si>
  <si>
    <t>4140</t>
  </si>
  <si>
    <t>Capital assets</t>
  </si>
  <si>
    <t>4150</t>
  </si>
  <si>
    <t>Repayment of borrowing</t>
  </si>
  <si>
    <t>4160</t>
  </si>
  <si>
    <t>Other Cash Flows/Payments</t>
  </si>
  <si>
    <t>4170</t>
  </si>
  <si>
    <t>Total Cash Payments by Type</t>
  </si>
  <si>
    <t>4180</t>
  </si>
  <si>
    <t>Net Increase/(Decrease) in Cash Held</t>
  </si>
  <si>
    <t>4190</t>
  </si>
  <si>
    <t>Cash/cash equivalents at the month/year begin:</t>
  </si>
  <si>
    <t>4200</t>
  </si>
  <si>
    <t>Cash/cash equivalents at the month/year end:</t>
  </si>
  <si>
    <t>DC1</t>
  </si>
  <si>
    <t>DC10</t>
  </si>
  <si>
    <t>DC12</t>
  </si>
  <si>
    <t>DC13</t>
  </si>
  <si>
    <t>DC14</t>
  </si>
  <si>
    <t>DC15</t>
  </si>
  <si>
    <t>DC16</t>
  </si>
  <si>
    <t>DC18</t>
  </si>
  <si>
    <t>DC19</t>
  </si>
  <si>
    <t>DC2</t>
  </si>
  <si>
    <t>DC20</t>
  </si>
  <si>
    <t>DC21</t>
  </si>
  <si>
    <t>DC22</t>
  </si>
  <si>
    <t>DC23</t>
  </si>
  <si>
    <t>DC24</t>
  </si>
  <si>
    <t>DC25</t>
  </si>
  <si>
    <t>DC26</t>
  </si>
  <si>
    <t>DC27</t>
  </si>
  <si>
    <t>DC28</t>
  </si>
  <si>
    <t>DC29</t>
  </si>
  <si>
    <t>DC3</t>
  </si>
  <si>
    <t>DC30</t>
  </si>
  <si>
    <t>DC31</t>
  </si>
  <si>
    <t>DC32</t>
  </si>
  <si>
    <t>DC33</t>
  </si>
  <si>
    <t>DC34</t>
  </si>
  <si>
    <t>DC35</t>
  </si>
  <si>
    <t>DC36</t>
  </si>
  <si>
    <t>DC37</t>
  </si>
  <si>
    <t>DC38</t>
  </si>
  <si>
    <t>DC39</t>
  </si>
  <si>
    <t>DC4</t>
  </si>
  <si>
    <t>DC40</t>
  </si>
  <si>
    <t>DC42</t>
  </si>
  <si>
    <t>DC43</t>
  </si>
  <si>
    <t>DC44</t>
  </si>
  <si>
    <t>DC45</t>
  </si>
  <si>
    <t>DC47</t>
  </si>
  <si>
    <t>DC48</t>
  </si>
  <si>
    <t>DC5</t>
  </si>
  <si>
    <t>DC6</t>
  </si>
  <si>
    <t>DC7</t>
  </si>
  <si>
    <t>DC8</t>
  </si>
  <si>
    <t>DC9</t>
  </si>
  <si>
    <t>EC101</t>
  </si>
  <si>
    <t>EC102</t>
  </si>
  <si>
    <t>EC103</t>
  </si>
  <si>
    <t>EC104</t>
  </si>
  <si>
    <t>EC105</t>
  </si>
  <si>
    <t>EC106</t>
  </si>
  <si>
    <t>EC107</t>
  </si>
  <si>
    <t>EC108</t>
  </si>
  <si>
    <t>EC109</t>
  </si>
  <si>
    <t>EC121</t>
  </si>
  <si>
    <t>EC122</t>
  </si>
  <si>
    <t>EC123</t>
  </si>
  <si>
    <t>EC124</t>
  </si>
  <si>
    <t>EC126</t>
  </si>
  <si>
    <t>EC127</t>
  </si>
  <si>
    <t>EC128</t>
  </si>
  <si>
    <t>EC131</t>
  </si>
  <si>
    <t>EC132</t>
  </si>
  <si>
    <t>EC133</t>
  </si>
  <si>
    <t>EC134</t>
  </si>
  <si>
    <t>EC135</t>
  </si>
  <si>
    <t>EC136</t>
  </si>
  <si>
    <t>EC137</t>
  </si>
  <si>
    <t>EC138</t>
  </si>
  <si>
    <t>EC141</t>
  </si>
  <si>
    <t>EC142</t>
  </si>
  <si>
    <t>EC143</t>
  </si>
  <si>
    <t>EC144</t>
  </si>
  <si>
    <t>EC153</t>
  </si>
  <si>
    <t>EC154</t>
  </si>
  <si>
    <t>EC155</t>
  </si>
  <si>
    <t>EC156</t>
  </si>
  <si>
    <t>EC157</t>
  </si>
  <si>
    <t>EC441</t>
  </si>
  <si>
    <t>EC442</t>
  </si>
  <si>
    <t>FS161</t>
  </si>
  <si>
    <t>FS162</t>
  </si>
  <si>
    <t>FS163</t>
  </si>
  <si>
    <t>FS181</t>
  </si>
  <si>
    <t>FS182</t>
  </si>
  <si>
    <t>FS183</t>
  </si>
  <si>
    <t>FS184</t>
  </si>
  <si>
    <t>FS185</t>
  </si>
  <si>
    <t>FS191</t>
  </si>
  <si>
    <t>FS192</t>
  </si>
  <si>
    <t>FS193</t>
  </si>
  <si>
    <t>FS194</t>
  </si>
  <si>
    <t>FS195</t>
  </si>
  <si>
    <t>FS201</t>
  </si>
  <si>
    <t>FS203</t>
  </si>
  <si>
    <t>FS204</t>
  </si>
  <si>
    <t>FS205</t>
  </si>
  <si>
    <t>GT421</t>
  </si>
  <si>
    <t>GT422</t>
  </si>
  <si>
    <t>GT423</t>
  </si>
  <si>
    <t>GT481</t>
  </si>
  <si>
    <t>GT482</t>
  </si>
  <si>
    <t>GT483</t>
  </si>
  <si>
    <t>KZN211</t>
  </si>
  <si>
    <t>KZN212</t>
  </si>
  <si>
    <t>KZN213</t>
  </si>
  <si>
    <t>KZN214</t>
  </si>
  <si>
    <t>KZN215</t>
  </si>
  <si>
    <t>KZN216</t>
  </si>
  <si>
    <t>KZN221</t>
  </si>
  <si>
    <t>KZN222</t>
  </si>
  <si>
    <t>KZN223</t>
  </si>
  <si>
    <t>KZN224</t>
  </si>
  <si>
    <t>KZN225</t>
  </si>
  <si>
    <t>KZN226</t>
  </si>
  <si>
    <t>KZN227</t>
  </si>
  <si>
    <t>KZN232</t>
  </si>
  <si>
    <t>KZN233</t>
  </si>
  <si>
    <t>KZN234</t>
  </si>
  <si>
    <t>KZN235</t>
  </si>
  <si>
    <t>KZN236</t>
  </si>
  <si>
    <t>KZN241</t>
  </si>
  <si>
    <t>KZN242</t>
  </si>
  <si>
    <t>KZN244</t>
  </si>
  <si>
    <t>KZN245</t>
  </si>
  <si>
    <t>KZN252</t>
  </si>
  <si>
    <t>KZN253</t>
  </si>
  <si>
    <t>KZN254</t>
  </si>
  <si>
    <t>KZN261</t>
  </si>
  <si>
    <t>KZN262</t>
  </si>
  <si>
    <t>KZN263</t>
  </si>
  <si>
    <t>KZN265</t>
  </si>
  <si>
    <t>KZN266</t>
  </si>
  <si>
    <t>KZN271</t>
  </si>
  <si>
    <t>KZN272</t>
  </si>
  <si>
    <t>KZN273</t>
  </si>
  <si>
    <t>KZN274</t>
  </si>
  <si>
    <t>KZN275</t>
  </si>
  <si>
    <t>KZN281</t>
  </si>
  <si>
    <t>KZN282</t>
  </si>
  <si>
    <t>KZN283</t>
  </si>
  <si>
    <t>KZN284</t>
  </si>
  <si>
    <t>KZN285</t>
  </si>
  <si>
    <t>KZN286</t>
  </si>
  <si>
    <t>KZN291</t>
  </si>
  <si>
    <t>KZN292</t>
  </si>
  <si>
    <t>KZN293</t>
  </si>
  <si>
    <t>KZN294</t>
  </si>
  <si>
    <t>KZN431</t>
  </si>
  <si>
    <t>KZN432</t>
  </si>
  <si>
    <t>KZN433</t>
  </si>
  <si>
    <t>KZN434</t>
  </si>
  <si>
    <t>KZN435</t>
  </si>
  <si>
    <t>LIM331</t>
  </si>
  <si>
    <t>LIM332</t>
  </si>
  <si>
    <t>LIM333</t>
  </si>
  <si>
    <t>LIM334</t>
  </si>
  <si>
    <t>LIM335</t>
  </si>
  <si>
    <t>LIM341</t>
  </si>
  <si>
    <t>LIM342</t>
  </si>
  <si>
    <t>LIM343</t>
  </si>
  <si>
    <t>LIM344</t>
  </si>
  <si>
    <t>LIM351</t>
  </si>
  <si>
    <t>LIM352</t>
  </si>
  <si>
    <t>LIM353</t>
  </si>
  <si>
    <t>LIM354</t>
  </si>
  <si>
    <t>LIM355</t>
  </si>
  <si>
    <t>LIM361</t>
  </si>
  <si>
    <t>LIM362</t>
  </si>
  <si>
    <t>LIM364</t>
  </si>
  <si>
    <t>LIM365</t>
  </si>
  <si>
    <t>LIM366</t>
  </si>
  <si>
    <t>LIM367</t>
  </si>
  <si>
    <t>LIM471</t>
  </si>
  <si>
    <t>LIM472</t>
  </si>
  <si>
    <t>LIM473</t>
  </si>
  <si>
    <t>LIM474</t>
  </si>
  <si>
    <t>LIM475</t>
  </si>
  <si>
    <t>MP301</t>
  </si>
  <si>
    <t>MP302</t>
  </si>
  <si>
    <t>MP303</t>
  </si>
  <si>
    <t>MP304</t>
  </si>
  <si>
    <t>MP305</t>
  </si>
  <si>
    <t>MP306</t>
  </si>
  <si>
    <t>MP307</t>
  </si>
  <si>
    <t>MP311</t>
  </si>
  <si>
    <t>MP312</t>
  </si>
  <si>
    <t>MP313</t>
  </si>
  <si>
    <t>MP314</t>
  </si>
  <si>
    <t>MP315</t>
  </si>
  <si>
    <t>MP316</t>
  </si>
  <si>
    <t>MP321</t>
  </si>
  <si>
    <t>MP322</t>
  </si>
  <si>
    <t>MP323</t>
  </si>
  <si>
    <t>MP324</t>
  </si>
  <si>
    <t>MP325</t>
  </si>
  <si>
    <t>NC061</t>
  </si>
  <si>
    <t>NC062</t>
  </si>
  <si>
    <t>NC064</t>
  </si>
  <si>
    <t>NC065</t>
  </si>
  <si>
    <t>NC066</t>
  </si>
  <si>
    <t>NC067</t>
  </si>
  <si>
    <t>NC071</t>
  </si>
  <si>
    <t>NC072</t>
  </si>
  <si>
    <t>NC073</t>
  </si>
  <si>
    <t>NC074</t>
  </si>
  <si>
    <t>NC075</t>
  </si>
  <si>
    <t>NC076</t>
  </si>
  <si>
    <t>NC077</t>
  </si>
  <si>
    <t>NC078</t>
  </si>
  <si>
    <t>NC081</t>
  </si>
  <si>
    <t>NC082</t>
  </si>
  <si>
    <t>NC083</t>
  </si>
  <si>
    <t>NC084</t>
  </si>
  <si>
    <t>NC085</t>
  </si>
  <si>
    <t>NC086</t>
  </si>
  <si>
    <t>NC091</t>
  </si>
  <si>
    <t>NC092</t>
  </si>
  <si>
    <t>NC093</t>
  </si>
  <si>
    <t>NC094</t>
  </si>
  <si>
    <t>NC451</t>
  </si>
  <si>
    <t>NC452</t>
  </si>
  <si>
    <t>NC453</t>
  </si>
  <si>
    <t>NW371</t>
  </si>
  <si>
    <t>NW372</t>
  </si>
  <si>
    <t>NW373</t>
  </si>
  <si>
    <t>NW374</t>
  </si>
  <si>
    <t>NW375</t>
  </si>
  <si>
    <t>NW381</t>
  </si>
  <si>
    <t>NW382</t>
  </si>
  <si>
    <t>NW383</t>
  </si>
  <si>
    <t>NW384</t>
  </si>
  <si>
    <t>NW385</t>
  </si>
  <si>
    <t>NW392</t>
  </si>
  <si>
    <t>NW393</t>
  </si>
  <si>
    <t>NW394</t>
  </si>
  <si>
    <t>NW396</t>
  </si>
  <si>
    <t>NW401</t>
  </si>
  <si>
    <t>NW402</t>
  </si>
  <si>
    <t>NW403</t>
  </si>
  <si>
    <t>NW404</t>
  </si>
  <si>
    <t>WC011</t>
  </si>
  <si>
    <t>WC012</t>
  </si>
  <si>
    <t>WC013</t>
  </si>
  <si>
    <t>WC014</t>
  </si>
  <si>
    <t>WC015</t>
  </si>
  <si>
    <t>WC022</t>
  </si>
  <si>
    <t>WC023</t>
  </si>
  <si>
    <t>WC024</t>
  </si>
  <si>
    <t>WC025</t>
  </si>
  <si>
    <t>WC026</t>
  </si>
  <si>
    <t>WC031</t>
  </si>
  <si>
    <t>WC032</t>
  </si>
  <si>
    <t>WC033</t>
  </si>
  <si>
    <t>WC034</t>
  </si>
  <si>
    <t>WC041</t>
  </si>
  <si>
    <t>WC042</t>
  </si>
  <si>
    <t>WC043</t>
  </si>
  <si>
    <t>WC044</t>
  </si>
  <si>
    <t>WC045</t>
  </si>
  <si>
    <t>WC047</t>
  </si>
  <si>
    <t>WC048</t>
  </si>
  <si>
    <t>WC051</t>
  </si>
  <si>
    <t>WC052</t>
  </si>
  <si>
    <t>WC053</t>
  </si>
  <si>
    <t>GT484</t>
  </si>
  <si>
    <t>BUF</t>
  </si>
  <si>
    <t>CPT</t>
  </si>
  <si>
    <t>EC443</t>
  </si>
  <si>
    <t>EC444</t>
  </si>
  <si>
    <t>EKU</t>
  </si>
  <si>
    <t>ETH</t>
  </si>
  <si>
    <t>FS164</t>
  </si>
  <si>
    <t>FS196</t>
  </si>
  <si>
    <t>JHB</t>
  </si>
  <si>
    <t>MAN</t>
  </si>
  <si>
    <t>NMA</t>
  </si>
  <si>
    <t>NW397</t>
  </si>
  <si>
    <t>TSH</t>
  </si>
  <si>
    <t>M12 Jun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</si>
</sst>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,##0"/>
  </numFmts>
  <fonts count="8" x14ac:knownFonts="1">
    <font>
      <sz val="10"/>
      <name val="Arial"/>
    </font>
    <font>
      <sz val="10"/>
      <color indexed="12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sz val="10"/>
      <color indexed="17"/>
      <name val="Arial"/>
      <family val="2"/>
    </font>
    <font>
      <sz val="10"/>
      <color indexed="10"/>
      <name val="Arial"/>
      <family val="2"/>
    </font>
    <font>
      <sz val="8"/>
      <color rgb="FF000000"/>
      <name val="Arial"/>
      <family val="2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1" fillId="0" borderId="0" xfId="0" applyFont="1" applyAlignment="1">
      <alignment horizontal="right" wrapText="1"/>
    </xf>
    <xf numFmtId="0" fontId="3" fillId="0" borderId="0" xfId="0" applyFont="1" applyAlignment="1">
      <alignment wrapText="1"/>
    </xf>
    <xf numFmtId="0" fontId="4" fillId="0" borderId="0" xfId="0" applyFont="1" applyAlignment="1">
      <alignment wrapText="1"/>
    </xf>
    <xf numFmtId="164" fontId="3" fillId="0" borderId="0" xfId="0" applyNumberFormat="1" applyFont="1" applyAlignment="1">
      <alignment horizontal="right" wrapText="1"/>
    </xf>
    <xf numFmtId="0" fontId="3" fillId="2" borderId="0" xfId="0" applyFont="1" applyFill="1" applyAlignment="1" applyProtection="1">
      <alignment wrapText="1"/>
      <protection locked="0"/>
    </xf>
    <xf numFmtId="0" fontId="0" fillId="0" borderId="0" xfId="0" applyProtection="1">
      <protection locked="0"/>
    </xf>
    <xf numFmtId="3" fontId="3" fillId="2" borderId="0" xfId="0" applyNumberFormat="1" applyFont="1" applyFill="1" applyAlignment="1" applyProtection="1">
      <alignment horizontal="right" wrapText="1"/>
      <protection locked="0"/>
    </xf>
    <xf numFmtId="3" fontId="2" fillId="2" borderId="0" xfId="0" applyNumberFormat="1" applyFont="1" applyFill="1" applyAlignment="1">
      <alignment horizontal="right" wrapText="1"/>
    </xf>
    <xf numFmtId="3" fontId="3" fillId="2" borderId="0" xfId="0" applyNumberFormat="1" applyFont="1" applyFill="1" applyAlignment="1">
      <alignment horizontal="right" wrapText="1"/>
    </xf>
    <xf numFmtId="3" fontId="5" fillId="2" borderId="0" xfId="0" applyNumberFormat="1" applyFont="1" applyFill="1" applyAlignment="1">
      <alignment horizontal="right" wrapText="1"/>
    </xf>
    <xf numFmtId="0" fontId="6" fillId="0" borderId="0" xfId="0" applyFont="1" applyAlignment="1">
      <alignment wrapText="1"/>
    </xf>
    <xf numFmtId="3" fontId="7" fillId="2" borderId="0" xfId="0" applyNumberFormat="1" applyFont="1" applyFill="1" applyAlignment="1" applyProtection="1">
      <alignment horizontal="right" wrapText="1"/>
      <protection locked="0"/>
    </xf>
    <xf numFmtId="0" fontId="2" fillId="0" borderId="0" xfId="0" applyFont="1" applyAlignment="1">
      <alignment wrapText="1"/>
    </xf>
    <xf numFmtId="0" fontId="1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289"/>
  <sheetViews>
    <sheetView tabSelected="1" topLeftCell="A32" zoomScaleNormal="100" workbookViewId="0">
      <selection activeCell="Q47" sqref="Q47"/>
    </sheetView>
  </sheetViews>
  <sheetFormatPr defaultRowHeight="12.75" x14ac:dyDescent="0.2"/>
  <cols>
    <col min="1" max="2" width="6.7109375" customWidth="1"/>
    <col min="3" max="3" width="8.7109375" customWidth="1"/>
    <col min="4" max="4" width="6.7109375" customWidth="1"/>
    <col min="5" max="5" width="40.7109375" customWidth="1"/>
    <col min="6" max="17" width="12.7109375" customWidth="1"/>
    <col min="18" max="28" width="9.140625" style="8"/>
    <col min="29" max="29" width="9.140625" style="8" customWidth="1"/>
    <col min="30" max="32" width="9.140625" hidden="1" customWidth="1"/>
    <col min="33" max="45" width="9.140625" customWidth="1"/>
  </cols>
  <sheetData>
    <row r="1" spans="1:32" ht="12.75" customHeight="1" x14ac:dyDescent="0.2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</row>
    <row r="2" spans="1:32" ht="12.75" customHeight="1" x14ac:dyDescent="0.2">
      <c r="A2" s="15" t="s">
        <v>1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</row>
    <row r="3" spans="1:32" ht="12.75" customHeight="1" x14ac:dyDescent="0.2">
      <c r="A3" s="15" t="s">
        <v>2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</row>
    <row r="4" spans="1:32" ht="12.75" customHeight="1" x14ac:dyDescent="0.2">
      <c r="A4" s="15" t="s">
        <v>3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</row>
    <row r="5" spans="1:32" ht="12.75" customHeight="1" x14ac:dyDescent="0.2">
      <c r="A5" s="15" t="s">
        <v>4</v>
      </c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</row>
    <row r="6" spans="1:32" ht="25.5" x14ac:dyDescent="0.2">
      <c r="A6" s="1" t="s">
        <v>5</v>
      </c>
      <c r="B6" s="1" t="s">
        <v>6</v>
      </c>
      <c r="C6" s="1" t="s">
        <v>7</v>
      </c>
      <c r="D6" s="1" t="s">
        <v>8</v>
      </c>
      <c r="E6" s="1" t="s">
        <v>9</v>
      </c>
      <c r="F6" s="3" t="s">
        <v>10</v>
      </c>
      <c r="G6" s="3" t="s">
        <v>11</v>
      </c>
      <c r="H6" s="3" t="s">
        <v>12</v>
      </c>
      <c r="I6" s="3" t="s">
        <v>13</v>
      </c>
      <c r="J6" s="3" t="s">
        <v>14</v>
      </c>
      <c r="K6" s="3" t="s">
        <v>15</v>
      </c>
      <c r="L6" s="3" t="s">
        <v>16</v>
      </c>
      <c r="M6" s="3" t="s">
        <v>17</v>
      </c>
      <c r="N6" s="3" t="s">
        <v>18</v>
      </c>
      <c r="O6" s="3" t="s">
        <v>19</v>
      </c>
      <c r="P6" s="3" t="s">
        <v>20</v>
      </c>
      <c r="Q6" s="3" t="s">
        <v>21</v>
      </c>
    </row>
    <row r="7" spans="1:32" ht="12.95" customHeight="1" x14ac:dyDescent="0.2">
      <c r="A7" s="7">
        <v>2016</v>
      </c>
      <c r="B7" s="7" t="s">
        <v>398</v>
      </c>
      <c r="C7" s="7" t="s">
        <v>201</v>
      </c>
      <c r="D7" s="5" t="s">
        <v>22</v>
      </c>
      <c r="E7" s="5" t="s">
        <v>23</v>
      </c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AD7" s="8">
        <v>2004</v>
      </c>
      <c r="AE7" s="13" t="s">
        <v>385</v>
      </c>
      <c r="AF7" t="str">
        <f>CONCATENATE(C7,"_CFA_",A7,"_",LEFT(B7,3))</f>
        <v>FS163_CFA_2016_M12</v>
      </c>
    </row>
    <row r="8" spans="1:32" ht="12.95" customHeight="1" x14ac:dyDescent="0.2">
      <c r="D8" s="4" t="s">
        <v>24</v>
      </c>
      <c r="E8" s="4" t="s">
        <v>25</v>
      </c>
      <c r="F8" s="14">
        <v>226892</v>
      </c>
      <c r="G8" s="9">
        <v>310966</v>
      </c>
      <c r="H8" s="9">
        <v>344789</v>
      </c>
      <c r="I8" s="9">
        <v>254216</v>
      </c>
      <c r="J8" s="9">
        <v>488771</v>
      </c>
      <c r="K8" s="9">
        <v>964751</v>
      </c>
      <c r="L8" s="9">
        <v>447227</v>
      </c>
      <c r="M8" s="9">
        <v>444486</v>
      </c>
      <c r="N8" s="9">
        <v>420957</v>
      </c>
      <c r="O8" s="9">
        <v>440901</v>
      </c>
      <c r="P8" s="9">
        <v>315351</v>
      </c>
      <c r="Q8" s="9">
        <v>230895</v>
      </c>
      <c r="AD8" s="8">
        <v>2005</v>
      </c>
      <c r="AE8" s="13" t="s">
        <v>386</v>
      </c>
    </row>
    <row r="9" spans="1:32" ht="12.95" customHeight="1" x14ac:dyDescent="0.2">
      <c r="D9" s="4" t="s">
        <v>26</v>
      </c>
      <c r="E9" s="4" t="s">
        <v>27</v>
      </c>
      <c r="F9" s="14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9">
        <v>0</v>
      </c>
      <c r="Q9" s="9">
        <v>0</v>
      </c>
      <c r="AD9" s="8">
        <v>2006</v>
      </c>
      <c r="AE9" s="13" t="s">
        <v>120</v>
      </c>
    </row>
    <row r="10" spans="1:32" ht="12.95" customHeight="1" x14ac:dyDescent="0.2">
      <c r="D10" s="4" t="s">
        <v>28</v>
      </c>
      <c r="E10" s="4" t="s">
        <v>29</v>
      </c>
      <c r="F10" s="14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9">
        <v>0</v>
      </c>
      <c r="Q10" s="9">
        <v>0</v>
      </c>
      <c r="AD10" s="8">
        <v>2007</v>
      </c>
      <c r="AE10" s="13" t="s">
        <v>121</v>
      </c>
    </row>
    <row r="11" spans="1:32" ht="12.95" customHeight="1" x14ac:dyDescent="0.2">
      <c r="D11" s="4" t="s">
        <v>30</v>
      </c>
      <c r="E11" s="4" t="s">
        <v>31</v>
      </c>
      <c r="F11" s="14">
        <v>221808</v>
      </c>
      <c r="G11" s="9">
        <v>105003</v>
      </c>
      <c r="H11" s="9">
        <v>216080</v>
      </c>
      <c r="I11" s="9">
        <v>146143</v>
      </c>
      <c r="J11" s="9">
        <v>107247</v>
      </c>
      <c r="K11" s="9">
        <v>139132</v>
      </c>
      <c r="L11" s="9">
        <v>169485</v>
      </c>
      <c r="M11" s="9">
        <v>156813</v>
      </c>
      <c r="N11" s="9">
        <v>187275</v>
      </c>
      <c r="O11" s="9">
        <v>382687</v>
      </c>
      <c r="P11" s="9">
        <v>173177</v>
      </c>
      <c r="Q11" s="9">
        <v>170635</v>
      </c>
      <c r="AD11" s="8">
        <v>2008</v>
      </c>
      <c r="AE11" s="13" t="s">
        <v>122</v>
      </c>
    </row>
    <row r="12" spans="1:32" ht="12.95" customHeight="1" x14ac:dyDescent="0.2">
      <c r="D12" s="4" t="s">
        <v>32</v>
      </c>
      <c r="E12" s="4" t="s">
        <v>33</v>
      </c>
      <c r="F12" s="14">
        <v>646384</v>
      </c>
      <c r="G12" s="9">
        <v>164700</v>
      </c>
      <c r="H12" s="9">
        <v>321461</v>
      </c>
      <c r="I12" s="9">
        <v>151955</v>
      </c>
      <c r="J12" s="9">
        <v>96779</v>
      </c>
      <c r="K12" s="9">
        <v>111156</v>
      </c>
      <c r="L12" s="9">
        <v>165288</v>
      </c>
      <c r="M12" s="9">
        <v>173818</v>
      </c>
      <c r="N12" s="9">
        <v>159068</v>
      </c>
      <c r="O12" s="9">
        <v>288261</v>
      </c>
      <c r="P12" s="9">
        <v>139973</v>
      </c>
      <c r="Q12" s="9">
        <v>185436</v>
      </c>
      <c r="AD12" s="8">
        <v>2009</v>
      </c>
      <c r="AE12" s="13" t="s">
        <v>123</v>
      </c>
    </row>
    <row r="13" spans="1:32" ht="12.95" customHeight="1" x14ac:dyDescent="0.2">
      <c r="D13" s="4" t="s">
        <v>34</v>
      </c>
      <c r="E13" s="4" t="s">
        <v>35</v>
      </c>
      <c r="F13" s="14">
        <v>133282</v>
      </c>
      <c r="G13" s="9">
        <v>66821</v>
      </c>
      <c r="H13" s="9">
        <v>122201</v>
      </c>
      <c r="I13" s="9">
        <v>93912</v>
      </c>
      <c r="J13" s="9">
        <v>62662</v>
      </c>
      <c r="K13" s="9">
        <v>65187</v>
      </c>
      <c r="L13" s="9">
        <v>120739</v>
      </c>
      <c r="M13" s="9">
        <v>90658</v>
      </c>
      <c r="N13" s="9">
        <v>77306</v>
      </c>
      <c r="O13" s="9">
        <v>81195</v>
      </c>
      <c r="P13" s="9">
        <v>77663</v>
      </c>
      <c r="Q13" s="9">
        <v>99420</v>
      </c>
      <c r="AD13" s="8">
        <v>2010</v>
      </c>
      <c r="AE13" s="13" t="s">
        <v>124</v>
      </c>
    </row>
    <row r="14" spans="1:32" ht="12.95" customHeight="1" x14ac:dyDescent="0.2">
      <c r="D14" s="4" t="s">
        <v>36</v>
      </c>
      <c r="E14" s="4" t="s">
        <v>37</v>
      </c>
      <c r="F14" s="14">
        <v>0</v>
      </c>
      <c r="G14" s="9">
        <v>0</v>
      </c>
      <c r="H14" s="9">
        <v>0</v>
      </c>
      <c r="I14" s="9">
        <v>0</v>
      </c>
      <c r="J14" s="9">
        <v>0</v>
      </c>
      <c r="K14" s="9">
        <v>0</v>
      </c>
      <c r="L14" s="9">
        <v>0</v>
      </c>
      <c r="M14" s="9">
        <v>0</v>
      </c>
      <c r="N14" s="9">
        <v>0</v>
      </c>
      <c r="O14" s="9">
        <v>0</v>
      </c>
      <c r="P14" s="9">
        <v>0</v>
      </c>
      <c r="Q14" s="9">
        <v>0</v>
      </c>
      <c r="AD14" s="8">
        <v>2011</v>
      </c>
      <c r="AE14" s="13" t="s">
        <v>125</v>
      </c>
    </row>
    <row r="15" spans="1:32" ht="12.95" customHeight="1" x14ac:dyDescent="0.2">
      <c r="D15" s="4" t="s">
        <v>38</v>
      </c>
      <c r="E15" s="4" t="s">
        <v>39</v>
      </c>
      <c r="F15" s="14">
        <v>32505</v>
      </c>
      <c r="G15" s="9">
        <v>22109</v>
      </c>
      <c r="H15" s="9">
        <v>66191</v>
      </c>
      <c r="I15" s="9">
        <v>36350</v>
      </c>
      <c r="J15" s="9">
        <v>10459</v>
      </c>
      <c r="K15" s="9">
        <v>34929</v>
      </c>
      <c r="L15" s="9">
        <v>23440</v>
      </c>
      <c r="M15" s="9">
        <v>27482</v>
      </c>
      <c r="N15" s="9">
        <v>124608</v>
      </c>
      <c r="O15" s="9">
        <v>27159</v>
      </c>
      <c r="P15" s="9">
        <v>10141</v>
      </c>
      <c r="Q15" s="9">
        <v>250264</v>
      </c>
      <c r="AD15" s="8">
        <v>2012</v>
      </c>
      <c r="AE15" s="13" t="s">
        <v>126</v>
      </c>
    </row>
    <row r="16" spans="1:32" ht="12.95" customHeight="1" x14ac:dyDescent="0.2">
      <c r="D16" s="4" t="s">
        <v>40</v>
      </c>
      <c r="E16" s="4" t="s">
        <v>41</v>
      </c>
      <c r="F16" s="14">
        <v>0</v>
      </c>
      <c r="G16" s="9">
        <v>0</v>
      </c>
      <c r="H16" s="9">
        <v>18223</v>
      </c>
      <c r="I16" s="9">
        <v>8087</v>
      </c>
      <c r="J16" s="9">
        <v>0</v>
      </c>
      <c r="K16" s="9">
        <v>0</v>
      </c>
      <c r="L16" s="9">
        <v>0</v>
      </c>
      <c r="M16" s="9">
        <v>0</v>
      </c>
      <c r="N16" s="9">
        <v>0</v>
      </c>
      <c r="O16" s="9">
        <v>12284</v>
      </c>
      <c r="P16" s="9">
        <v>0</v>
      </c>
      <c r="Q16" s="9">
        <v>0</v>
      </c>
      <c r="AD16" s="8">
        <v>2013</v>
      </c>
      <c r="AE16" s="13" t="s">
        <v>127</v>
      </c>
    </row>
    <row r="17" spans="4:31" ht="12.95" customHeight="1" x14ac:dyDescent="0.2">
      <c r="D17" s="4" t="s">
        <v>42</v>
      </c>
      <c r="E17" s="4" t="s">
        <v>43</v>
      </c>
      <c r="F17" s="14">
        <v>0</v>
      </c>
      <c r="G17" s="9">
        <v>0</v>
      </c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  <c r="O17" s="9">
        <v>0</v>
      </c>
      <c r="P17" s="9">
        <v>0</v>
      </c>
      <c r="Q17" s="9">
        <v>0</v>
      </c>
      <c r="AD17" s="8">
        <v>2014</v>
      </c>
      <c r="AE17" s="13" t="s">
        <v>128</v>
      </c>
    </row>
    <row r="18" spans="4:31" ht="12.95" customHeight="1" x14ac:dyDescent="0.2">
      <c r="D18" s="4" t="s">
        <v>44</v>
      </c>
      <c r="E18" s="4" t="s">
        <v>45</v>
      </c>
      <c r="F18" s="14">
        <v>0</v>
      </c>
      <c r="G18" s="9">
        <v>0</v>
      </c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9">
        <v>0</v>
      </c>
      <c r="Q18" s="9">
        <v>0</v>
      </c>
      <c r="AD18" s="8">
        <v>2015</v>
      </c>
      <c r="AE18" s="13" t="s">
        <v>129</v>
      </c>
    </row>
    <row r="19" spans="4:31" ht="12.95" customHeight="1" x14ac:dyDescent="0.2">
      <c r="D19" s="4" t="s">
        <v>46</v>
      </c>
      <c r="E19" s="4" t="s">
        <v>47</v>
      </c>
      <c r="F19" s="14">
        <v>49850</v>
      </c>
      <c r="G19" s="9">
        <v>6540</v>
      </c>
      <c r="H19" s="9">
        <v>10150</v>
      </c>
      <c r="I19" s="9">
        <v>46900</v>
      </c>
      <c r="J19" s="9">
        <v>26950</v>
      </c>
      <c r="K19" s="9">
        <v>70950</v>
      </c>
      <c r="L19" s="9">
        <v>25850</v>
      </c>
      <c r="M19" s="9">
        <v>98850</v>
      </c>
      <c r="N19" s="9">
        <v>36800</v>
      </c>
      <c r="O19" s="9">
        <v>1350</v>
      </c>
      <c r="P19" s="9">
        <v>80500</v>
      </c>
      <c r="Q19" s="9">
        <v>244180</v>
      </c>
      <c r="AD19" s="8">
        <v>2016</v>
      </c>
      <c r="AE19" s="13" t="s">
        <v>130</v>
      </c>
    </row>
    <row r="20" spans="4:31" ht="12.95" customHeight="1" x14ac:dyDescent="0.2">
      <c r="D20" s="4" t="s">
        <v>48</v>
      </c>
      <c r="E20" s="4" t="s">
        <v>49</v>
      </c>
      <c r="F20" s="14">
        <v>0</v>
      </c>
      <c r="G20" s="9">
        <v>0</v>
      </c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v>0</v>
      </c>
      <c r="Q20" s="9">
        <v>0</v>
      </c>
      <c r="AD20" s="8">
        <v>2017</v>
      </c>
      <c r="AE20" s="13" t="s">
        <v>131</v>
      </c>
    </row>
    <row r="21" spans="4:31" ht="12.95" customHeight="1" x14ac:dyDescent="0.2">
      <c r="D21" s="4" t="s">
        <v>50</v>
      </c>
      <c r="E21" s="4" t="s">
        <v>51</v>
      </c>
      <c r="F21" s="14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  <c r="Q21" s="9">
        <v>0</v>
      </c>
      <c r="AD21" s="8">
        <v>2018</v>
      </c>
      <c r="AE21" s="13" t="s">
        <v>132</v>
      </c>
    </row>
    <row r="22" spans="4:31" ht="12.95" customHeight="1" x14ac:dyDescent="0.2">
      <c r="D22" s="4" t="s">
        <v>52</v>
      </c>
      <c r="E22" s="4" t="s">
        <v>53</v>
      </c>
      <c r="F22" s="14">
        <v>25678458</v>
      </c>
      <c r="G22" s="9">
        <v>400000</v>
      </c>
      <c r="H22" s="9">
        <v>0</v>
      </c>
      <c r="I22" s="9">
        <v>0</v>
      </c>
      <c r="J22" s="9">
        <v>11106000</v>
      </c>
      <c r="K22" s="9">
        <v>300000</v>
      </c>
      <c r="L22" s="9">
        <v>0</v>
      </c>
      <c r="M22" s="9">
        <v>0</v>
      </c>
      <c r="N22" s="9">
        <v>14018000</v>
      </c>
      <c r="O22" s="9">
        <v>0</v>
      </c>
      <c r="P22" s="9">
        <v>0</v>
      </c>
      <c r="Q22" s="9">
        <v>0</v>
      </c>
      <c r="AD22" s="8">
        <v>2019</v>
      </c>
      <c r="AE22" s="13" t="s">
        <v>133</v>
      </c>
    </row>
    <row r="23" spans="4:31" ht="12.95" customHeight="1" x14ac:dyDescent="0.2">
      <c r="D23" s="4" t="s">
        <v>54</v>
      </c>
      <c r="E23" s="4" t="s">
        <v>55</v>
      </c>
      <c r="F23" s="14">
        <v>1791790</v>
      </c>
      <c r="G23" s="9">
        <v>22121</v>
      </c>
      <c r="H23" s="9">
        <v>100694</v>
      </c>
      <c r="I23" s="9">
        <v>14755</v>
      </c>
      <c r="J23" s="9">
        <v>55639</v>
      </c>
      <c r="K23" s="9">
        <v>41733</v>
      </c>
      <c r="L23" s="9">
        <v>27811</v>
      </c>
      <c r="M23" s="9">
        <v>2184</v>
      </c>
      <c r="N23" s="9">
        <v>1711405</v>
      </c>
      <c r="O23" s="9">
        <v>2539416</v>
      </c>
      <c r="P23" s="9">
        <v>2683165</v>
      </c>
      <c r="Q23" s="9">
        <v>21601</v>
      </c>
      <c r="AD23" s="8">
        <v>2020</v>
      </c>
      <c r="AE23" s="13" t="s">
        <v>134</v>
      </c>
    </row>
    <row r="24" spans="4:31" ht="12.95" customHeight="1" x14ac:dyDescent="0.2">
      <c r="D24" s="2" t="s">
        <v>56</v>
      </c>
      <c r="E24" s="2" t="s">
        <v>23</v>
      </c>
      <c r="F24" s="10">
        <f>SUM(F8:F23)</f>
        <v>28780969</v>
      </c>
      <c r="G24" s="10">
        <f t="shared" ref="G24:Q24" si="0">SUM(G8:G23)</f>
        <v>1098260</v>
      </c>
      <c r="H24" s="10">
        <f t="shared" si="0"/>
        <v>1199789</v>
      </c>
      <c r="I24" s="10">
        <f t="shared" si="0"/>
        <v>752318</v>
      </c>
      <c r="J24" s="10">
        <f t="shared" si="0"/>
        <v>11954507</v>
      </c>
      <c r="K24" s="10">
        <f t="shared" si="0"/>
        <v>1727838</v>
      </c>
      <c r="L24" s="10">
        <f t="shared" si="0"/>
        <v>979840</v>
      </c>
      <c r="M24" s="10">
        <f t="shared" si="0"/>
        <v>994291</v>
      </c>
      <c r="N24" s="10">
        <f t="shared" si="0"/>
        <v>16735419</v>
      </c>
      <c r="O24" s="10">
        <f t="shared" si="0"/>
        <v>3773253</v>
      </c>
      <c r="P24" s="10">
        <f t="shared" si="0"/>
        <v>3479970</v>
      </c>
      <c r="Q24" s="10">
        <f t="shared" si="0"/>
        <v>1202431</v>
      </c>
      <c r="AE24" s="13" t="s">
        <v>135</v>
      </c>
    </row>
    <row r="25" spans="4:31" ht="12.95" customHeight="1" x14ac:dyDescent="0.2">
      <c r="D25" s="5" t="s">
        <v>57</v>
      </c>
      <c r="E25" s="5" t="s">
        <v>58</v>
      </c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AE25" s="13" t="s">
        <v>136</v>
      </c>
    </row>
    <row r="26" spans="4:31" ht="12.95" customHeight="1" x14ac:dyDescent="0.2">
      <c r="D26" s="4" t="s">
        <v>59</v>
      </c>
      <c r="E26" s="4" t="s">
        <v>60</v>
      </c>
      <c r="F26" s="14">
        <v>9742000</v>
      </c>
      <c r="G26" s="9">
        <v>0</v>
      </c>
      <c r="H26" s="9">
        <v>8076692</v>
      </c>
      <c r="I26" s="9">
        <v>9098100</v>
      </c>
      <c r="J26" s="9">
        <v>22749028</v>
      </c>
      <c r="K26" s="9">
        <v>8356946</v>
      </c>
      <c r="L26" s="9">
        <v>3750000</v>
      </c>
      <c r="M26" s="9">
        <v>3861985</v>
      </c>
      <c r="N26" s="9">
        <v>9266047</v>
      </c>
      <c r="O26" s="9">
        <v>5562753</v>
      </c>
      <c r="P26" s="9">
        <v>474729</v>
      </c>
      <c r="Q26" s="9">
        <v>7242813</v>
      </c>
      <c r="AE26" s="13" t="s">
        <v>137</v>
      </c>
    </row>
    <row r="27" spans="4:31" ht="12.95" customHeight="1" x14ac:dyDescent="0.2">
      <c r="D27" s="4" t="s">
        <v>61</v>
      </c>
      <c r="E27" s="4" t="s">
        <v>62</v>
      </c>
      <c r="F27" s="14">
        <v>0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9">
        <v>0</v>
      </c>
      <c r="O27" s="9">
        <v>0</v>
      </c>
      <c r="P27" s="9">
        <v>0</v>
      </c>
      <c r="Q27" s="9">
        <v>0</v>
      </c>
      <c r="AE27" s="13" t="s">
        <v>138</v>
      </c>
    </row>
    <row r="28" spans="4:31" ht="12.95" customHeight="1" x14ac:dyDescent="0.2">
      <c r="D28" s="4" t="s">
        <v>63</v>
      </c>
      <c r="E28" s="4" t="s">
        <v>64</v>
      </c>
      <c r="F28" s="14">
        <v>0</v>
      </c>
      <c r="G28" s="9">
        <v>0</v>
      </c>
      <c r="H28" s="9">
        <v>0</v>
      </c>
      <c r="I28" s="9">
        <v>0</v>
      </c>
      <c r="J28" s="9">
        <v>0</v>
      </c>
      <c r="K28" s="9">
        <v>0</v>
      </c>
      <c r="L28" s="9">
        <v>0</v>
      </c>
      <c r="M28" s="9">
        <v>0</v>
      </c>
      <c r="N28" s="9">
        <v>0</v>
      </c>
      <c r="O28" s="9">
        <v>0</v>
      </c>
      <c r="P28" s="9">
        <v>0</v>
      </c>
      <c r="Q28" s="9">
        <v>0</v>
      </c>
      <c r="AE28" s="13" t="s">
        <v>139</v>
      </c>
    </row>
    <row r="29" spans="4:31" ht="12.95" customHeight="1" x14ac:dyDescent="0.2">
      <c r="D29" s="4" t="s">
        <v>65</v>
      </c>
      <c r="E29" s="4" t="s">
        <v>66</v>
      </c>
      <c r="F29" s="14">
        <v>0</v>
      </c>
      <c r="G29" s="9">
        <v>0</v>
      </c>
      <c r="H29" s="9">
        <v>0</v>
      </c>
      <c r="I29" s="9">
        <v>0</v>
      </c>
      <c r="J29" s="9">
        <v>0</v>
      </c>
      <c r="K29" s="9">
        <v>0</v>
      </c>
      <c r="L29" s="9">
        <v>0</v>
      </c>
      <c r="M29" s="9">
        <v>0</v>
      </c>
      <c r="N29" s="9">
        <v>0</v>
      </c>
      <c r="O29" s="9">
        <v>0</v>
      </c>
      <c r="P29" s="9">
        <v>0</v>
      </c>
      <c r="Q29" s="9">
        <v>0</v>
      </c>
      <c r="AE29" s="13" t="s">
        <v>140</v>
      </c>
    </row>
    <row r="30" spans="4:31" ht="12.95" customHeight="1" x14ac:dyDescent="0.2">
      <c r="D30" s="4" t="s">
        <v>67</v>
      </c>
      <c r="E30" s="4" t="s">
        <v>68</v>
      </c>
      <c r="F30" s="14">
        <v>0</v>
      </c>
      <c r="G30" s="9">
        <v>0</v>
      </c>
      <c r="H30" s="9">
        <v>0</v>
      </c>
      <c r="I30" s="9">
        <v>0</v>
      </c>
      <c r="J30" s="9">
        <v>0</v>
      </c>
      <c r="K30" s="9">
        <v>0</v>
      </c>
      <c r="L30" s="9">
        <v>0</v>
      </c>
      <c r="M30" s="9">
        <v>0</v>
      </c>
      <c r="N30" s="9">
        <v>0</v>
      </c>
      <c r="O30" s="9">
        <v>0</v>
      </c>
      <c r="P30" s="9">
        <v>0</v>
      </c>
      <c r="Q30" s="9">
        <v>0</v>
      </c>
      <c r="AE30" s="13" t="s">
        <v>141</v>
      </c>
    </row>
    <row r="31" spans="4:31" ht="12.95" customHeight="1" x14ac:dyDescent="0.2">
      <c r="D31" s="4" t="s">
        <v>69</v>
      </c>
      <c r="E31" s="4" t="s">
        <v>70</v>
      </c>
      <c r="F31" s="14">
        <v>0</v>
      </c>
      <c r="G31" s="9">
        <v>0</v>
      </c>
      <c r="H31" s="9">
        <v>0</v>
      </c>
      <c r="I31" s="9">
        <v>0</v>
      </c>
      <c r="J31" s="9">
        <v>0</v>
      </c>
      <c r="K31" s="9">
        <v>0</v>
      </c>
      <c r="L31" s="9">
        <v>0</v>
      </c>
      <c r="M31" s="9">
        <v>0</v>
      </c>
      <c r="N31" s="9">
        <v>0</v>
      </c>
      <c r="O31" s="9">
        <v>0</v>
      </c>
      <c r="P31" s="9">
        <v>0</v>
      </c>
      <c r="Q31" s="9">
        <v>0</v>
      </c>
      <c r="AE31" s="13" t="s">
        <v>142</v>
      </c>
    </row>
    <row r="32" spans="4:31" ht="12.95" customHeight="1" x14ac:dyDescent="0.2">
      <c r="D32" s="4" t="s">
        <v>71</v>
      </c>
      <c r="E32" s="4" t="s">
        <v>72</v>
      </c>
      <c r="F32" s="14">
        <v>0</v>
      </c>
      <c r="G32" s="9">
        <v>0</v>
      </c>
      <c r="H32" s="9">
        <v>0</v>
      </c>
      <c r="I32" s="9">
        <v>0</v>
      </c>
      <c r="J32" s="9">
        <v>0</v>
      </c>
      <c r="K32" s="9">
        <v>0</v>
      </c>
      <c r="L32" s="9">
        <v>0</v>
      </c>
      <c r="M32" s="9">
        <v>0</v>
      </c>
      <c r="N32" s="9">
        <v>0</v>
      </c>
      <c r="O32" s="9">
        <v>0</v>
      </c>
      <c r="P32" s="9">
        <v>0</v>
      </c>
      <c r="Q32" s="9">
        <v>0</v>
      </c>
      <c r="AE32" s="13" t="s">
        <v>143</v>
      </c>
    </row>
    <row r="33" spans="4:31" ht="12.95" customHeight="1" x14ac:dyDescent="0.2">
      <c r="D33" s="4" t="s">
        <v>73</v>
      </c>
      <c r="E33" s="4" t="s">
        <v>74</v>
      </c>
      <c r="F33" s="14">
        <v>0</v>
      </c>
      <c r="G33" s="9">
        <v>0</v>
      </c>
      <c r="H33" s="9">
        <v>0</v>
      </c>
      <c r="I33" s="9">
        <v>0</v>
      </c>
      <c r="J33" s="9">
        <v>0</v>
      </c>
      <c r="K33" s="9">
        <v>0</v>
      </c>
      <c r="L33" s="9">
        <v>0</v>
      </c>
      <c r="M33" s="9">
        <v>0</v>
      </c>
      <c r="N33" s="9">
        <v>0</v>
      </c>
      <c r="O33" s="9">
        <v>0</v>
      </c>
      <c r="P33" s="9">
        <v>0</v>
      </c>
      <c r="Q33" s="9">
        <v>0</v>
      </c>
      <c r="AE33" s="13" t="s">
        <v>144</v>
      </c>
    </row>
    <row r="34" spans="4:31" ht="12.95" customHeight="1" x14ac:dyDescent="0.2">
      <c r="D34" s="4" t="s">
        <v>75</v>
      </c>
      <c r="E34" s="4" t="s">
        <v>76</v>
      </c>
      <c r="F34" s="14">
        <v>-13214320</v>
      </c>
      <c r="G34" s="9">
        <v>-105873</v>
      </c>
      <c r="H34" s="9">
        <v>1900000</v>
      </c>
      <c r="I34" s="9">
        <v>4510000</v>
      </c>
      <c r="J34" s="9">
        <v>-25050000</v>
      </c>
      <c r="K34" s="9">
        <v>20650000</v>
      </c>
      <c r="L34" s="9">
        <v>200000</v>
      </c>
      <c r="M34" s="9">
        <v>8590000</v>
      </c>
      <c r="N34" s="9">
        <v>-9700000</v>
      </c>
      <c r="O34" s="9">
        <v>3179400</v>
      </c>
      <c r="P34" s="9">
        <v>7200000</v>
      </c>
      <c r="Q34" s="9">
        <v>1700000</v>
      </c>
      <c r="AE34" s="13" t="s">
        <v>145</v>
      </c>
    </row>
    <row r="35" spans="4:31" ht="12.95" customHeight="1" x14ac:dyDescent="0.2">
      <c r="D35" s="2" t="s">
        <v>77</v>
      </c>
      <c r="E35" s="2" t="s">
        <v>78</v>
      </c>
      <c r="F35" s="10">
        <f>SUM(F26:F34)+F24</f>
        <v>25308649</v>
      </c>
      <c r="G35" s="10">
        <f t="shared" ref="G35:Q35" si="1">SUM(G26:G34)+G24</f>
        <v>992387</v>
      </c>
      <c r="H35" s="10">
        <f t="shared" si="1"/>
        <v>11176481</v>
      </c>
      <c r="I35" s="10">
        <f t="shared" si="1"/>
        <v>14360418</v>
      </c>
      <c r="J35" s="10">
        <f t="shared" si="1"/>
        <v>9653535</v>
      </c>
      <c r="K35" s="10">
        <f t="shared" si="1"/>
        <v>30734784</v>
      </c>
      <c r="L35" s="10">
        <f t="shared" si="1"/>
        <v>4929840</v>
      </c>
      <c r="M35" s="10">
        <f t="shared" si="1"/>
        <v>13446276</v>
      </c>
      <c r="N35" s="10">
        <f t="shared" si="1"/>
        <v>16301466</v>
      </c>
      <c r="O35" s="10">
        <f t="shared" si="1"/>
        <v>12515406</v>
      </c>
      <c r="P35" s="10">
        <f t="shared" si="1"/>
        <v>11154699</v>
      </c>
      <c r="Q35" s="10">
        <f t="shared" si="1"/>
        <v>10145244</v>
      </c>
      <c r="AE35" s="13" t="s">
        <v>146</v>
      </c>
    </row>
    <row r="36" spans="4:31" ht="12.95" customHeight="1" x14ac:dyDescent="0.2">
      <c r="D36" s="5" t="s">
        <v>79</v>
      </c>
      <c r="E36" s="5" t="s">
        <v>80</v>
      </c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AE36" s="13" t="s">
        <v>147</v>
      </c>
    </row>
    <row r="37" spans="4:31" ht="12.95" customHeight="1" x14ac:dyDescent="0.2">
      <c r="D37" s="4" t="s">
        <v>81</v>
      </c>
      <c r="E37" s="4" t="s">
        <v>82</v>
      </c>
      <c r="F37" s="14">
        <v>3946756</v>
      </c>
      <c r="G37" s="9">
        <v>3363277</v>
      </c>
      <c r="H37" s="9">
        <v>4691499</v>
      </c>
      <c r="I37" s="9">
        <v>3825323</v>
      </c>
      <c r="J37" s="9">
        <v>3821293</v>
      </c>
      <c r="K37" s="9">
        <v>4602491</v>
      </c>
      <c r="L37" s="9">
        <v>4339298</v>
      </c>
      <c r="M37" s="9">
        <v>4216354</v>
      </c>
      <c r="N37" s="9">
        <v>4859785</v>
      </c>
      <c r="O37" s="9">
        <v>4466527</v>
      </c>
      <c r="P37" s="9">
        <v>4785223</v>
      </c>
      <c r="Q37" s="9">
        <v>1226412</v>
      </c>
      <c r="AE37" s="13" t="s">
        <v>148</v>
      </c>
    </row>
    <row r="38" spans="4:31" ht="12.95" customHeight="1" x14ac:dyDescent="0.2">
      <c r="D38" s="4" t="s">
        <v>83</v>
      </c>
      <c r="E38" s="4" t="s">
        <v>84</v>
      </c>
      <c r="F38" s="14">
        <v>269533</v>
      </c>
      <c r="G38" s="9">
        <v>269690</v>
      </c>
      <c r="H38" s="9">
        <v>269645</v>
      </c>
      <c r="I38" s="9">
        <v>269655</v>
      </c>
      <c r="J38" s="9">
        <v>269651</v>
      </c>
      <c r="K38" s="9">
        <v>269574</v>
      </c>
      <c r="L38" s="9">
        <v>372861</v>
      </c>
      <c r="M38" s="9">
        <v>284385</v>
      </c>
      <c r="N38" s="9">
        <v>284360</v>
      </c>
      <c r="O38" s="9">
        <v>284389</v>
      </c>
      <c r="P38" s="9">
        <v>265122</v>
      </c>
      <c r="Q38" s="9">
        <v>284183</v>
      </c>
      <c r="AE38" s="13" t="s">
        <v>149</v>
      </c>
    </row>
    <row r="39" spans="4:31" ht="12.95" customHeight="1" x14ac:dyDescent="0.2">
      <c r="D39" s="4" t="s">
        <v>85</v>
      </c>
      <c r="E39" s="4" t="s">
        <v>86</v>
      </c>
      <c r="F39" s="14">
        <v>0</v>
      </c>
      <c r="G39" s="9">
        <v>0</v>
      </c>
      <c r="H39" s="9">
        <v>0</v>
      </c>
      <c r="I39" s="9">
        <v>0</v>
      </c>
      <c r="J39" s="9">
        <v>0</v>
      </c>
      <c r="K39" s="9">
        <v>0</v>
      </c>
      <c r="L39" s="9">
        <v>0</v>
      </c>
      <c r="M39" s="9">
        <v>0</v>
      </c>
      <c r="N39" s="9">
        <v>0</v>
      </c>
      <c r="O39" s="9">
        <v>0</v>
      </c>
      <c r="P39" s="9">
        <v>0</v>
      </c>
      <c r="Q39" s="9">
        <v>0</v>
      </c>
      <c r="AE39" s="13" t="s">
        <v>150</v>
      </c>
    </row>
    <row r="40" spans="4:31" ht="12.95" customHeight="1" x14ac:dyDescent="0.2">
      <c r="D40" s="4" t="s">
        <v>87</v>
      </c>
      <c r="E40" s="4" t="s">
        <v>88</v>
      </c>
      <c r="F40" s="14">
        <v>0</v>
      </c>
      <c r="G40" s="9">
        <v>4556</v>
      </c>
      <c r="H40" s="9">
        <v>0</v>
      </c>
      <c r="I40" s="9">
        <v>0</v>
      </c>
      <c r="J40" s="9">
        <v>0</v>
      </c>
      <c r="K40" s="9">
        <v>0</v>
      </c>
      <c r="L40" s="9">
        <v>0</v>
      </c>
      <c r="M40" s="9">
        <v>0</v>
      </c>
      <c r="N40" s="9">
        <v>0</v>
      </c>
      <c r="O40" s="9">
        <v>17877</v>
      </c>
      <c r="P40" s="9">
        <v>0</v>
      </c>
      <c r="Q40" s="9">
        <v>2</v>
      </c>
      <c r="AE40" s="13" t="s">
        <v>151</v>
      </c>
    </row>
    <row r="41" spans="4:31" ht="12.95" customHeight="1" x14ac:dyDescent="0.2">
      <c r="D41" s="4" t="s">
        <v>89</v>
      </c>
      <c r="E41" s="4" t="s">
        <v>90</v>
      </c>
      <c r="F41" s="14">
        <v>393556</v>
      </c>
      <c r="G41" s="9">
        <v>0</v>
      </c>
      <c r="H41" s="9">
        <v>234617</v>
      </c>
      <c r="I41" s="9">
        <v>44639</v>
      </c>
      <c r="J41" s="9">
        <v>149639</v>
      </c>
      <c r="K41" s="9">
        <v>247795</v>
      </c>
      <c r="L41" s="9">
        <v>49142</v>
      </c>
      <c r="M41" s="9">
        <v>293469</v>
      </c>
      <c r="N41" s="9">
        <v>351448</v>
      </c>
      <c r="O41" s="9">
        <v>9774</v>
      </c>
      <c r="P41" s="9">
        <v>12724</v>
      </c>
      <c r="Q41" s="9">
        <v>110378</v>
      </c>
      <c r="AE41" s="13" t="s">
        <v>152</v>
      </c>
    </row>
    <row r="42" spans="4:31" ht="12.95" customHeight="1" x14ac:dyDescent="0.2">
      <c r="D42" s="4" t="s">
        <v>91</v>
      </c>
      <c r="E42" s="4" t="s">
        <v>92</v>
      </c>
      <c r="F42" s="14">
        <v>0</v>
      </c>
      <c r="G42" s="9">
        <v>0</v>
      </c>
      <c r="H42" s="9">
        <v>0</v>
      </c>
      <c r="I42" s="9">
        <v>0</v>
      </c>
      <c r="J42" s="9">
        <v>0</v>
      </c>
      <c r="K42" s="9">
        <v>0</v>
      </c>
      <c r="L42" s="9">
        <v>0</v>
      </c>
      <c r="M42" s="9">
        <v>0</v>
      </c>
      <c r="N42" s="9">
        <v>0</v>
      </c>
      <c r="O42" s="9">
        <v>0</v>
      </c>
      <c r="P42" s="9">
        <v>0</v>
      </c>
      <c r="Q42" s="9">
        <v>0</v>
      </c>
      <c r="AE42" s="13" t="s">
        <v>153</v>
      </c>
    </row>
    <row r="43" spans="4:31" ht="12.95" customHeight="1" x14ac:dyDescent="0.2">
      <c r="D43" s="4" t="s">
        <v>93</v>
      </c>
      <c r="E43" s="4" t="s">
        <v>94</v>
      </c>
      <c r="F43" s="14">
        <v>0</v>
      </c>
      <c r="G43" s="9">
        <v>0</v>
      </c>
      <c r="H43" s="9">
        <v>0</v>
      </c>
      <c r="I43" s="9">
        <v>0</v>
      </c>
      <c r="J43" s="9">
        <v>0</v>
      </c>
      <c r="K43" s="9">
        <v>0</v>
      </c>
      <c r="L43" s="9">
        <v>0</v>
      </c>
      <c r="M43" s="9">
        <v>0</v>
      </c>
      <c r="N43" s="9">
        <v>0</v>
      </c>
      <c r="O43" s="9">
        <v>0</v>
      </c>
      <c r="P43" s="9">
        <v>0</v>
      </c>
      <c r="Q43" s="9">
        <v>0</v>
      </c>
      <c r="AE43" s="13" t="s">
        <v>154</v>
      </c>
    </row>
    <row r="44" spans="4:31" ht="12.95" customHeight="1" x14ac:dyDescent="0.2">
      <c r="D44" s="4" t="s">
        <v>95</v>
      </c>
      <c r="E44" s="4" t="s">
        <v>96</v>
      </c>
      <c r="F44" s="14">
        <v>1904</v>
      </c>
      <c r="G44" s="9">
        <v>322</v>
      </c>
      <c r="H44" s="9">
        <v>0</v>
      </c>
      <c r="I44" s="9">
        <v>0</v>
      </c>
      <c r="J44" s="9">
        <v>0</v>
      </c>
      <c r="K44" s="9">
        <v>0</v>
      </c>
      <c r="L44" s="9">
        <v>0</v>
      </c>
      <c r="M44" s="9">
        <v>0</v>
      </c>
      <c r="N44" s="9">
        <v>0</v>
      </c>
      <c r="O44" s="9">
        <v>0</v>
      </c>
      <c r="P44" s="9">
        <v>0</v>
      </c>
      <c r="Q44" s="9">
        <v>0</v>
      </c>
      <c r="AE44" s="13" t="s">
        <v>155</v>
      </c>
    </row>
    <row r="45" spans="4:31" ht="12.95" customHeight="1" x14ac:dyDescent="0.2">
      <c r="D45" s="4" t="s">
        <v>97</v>
      </c>
      <c r="E45" s="4" t="s">
        <v>98</v>
      </c>
      <c r="F45" s="14">
        <v>0</v>
      </c>
      <c r="G45" s="9">
        <v>0</v>
      </c>
      <c r="H45" s="9">
        <v>0</v>
      </c>
      <c r="I45" s="9">
        <v>0</v>
      </c>
      <c r="J45" s="9">
        <v>0</v>
      </c>
      <c r="K45" s="9">
        <v>0</v>
      </c>
      <c r="L45" s="9">
        <v>0</v>
      </c>
      <c r="M45" s="9">
        <v>0</v>
      </c>
      <c r="N45" s="9">
        <v>0</v>
      </c>
      <c r="O45" s="9">
        <v>0</v>
      </c>
      <c r="P45" s="9">
        <v>0</v>
      </c>
      <c r="Q45" s="9">
        <v>0</v>
      </c>
      <c r="AE45" s="13" t="s">
        <v>156</v>
      </c>
    </row>
    <row r="46" spans="4:31" ht="12.95" customHeight="1" x14ac:dyDescent="0.2">
      <c r="D46" s="4" t="s">
        <v>99</v>
      </c>
      <c r="E46" s="4" t="s">
        <v>100</v>
      </c>
      <c r="F46" s="14">
        <v>0</v>
      </c>
      <c r="G46" s="9">
        <v>0</v>
      </c>
      <c r="H46" s="9">
        <v>0</v>
      </c>
      <c r="I46" s="9">
        <v>0</v>
      </c>
      <c r="J46" s="9">
        <v>0</v>
      </c>
      <c r="K46" s="9">
        <v>0</v>
      </c>
      <c r="L46" s="9">
        <v>0</v>
      </c>
      <c r="M46" s="9">
        <v>0</v>
      </c>
      <c r="N46" s="9">
        <v>0</v>
      </c>
      <c r="O46" s="9">
        <v>0</v>
      </c>
      <c r="P46" s="9">
        <v>0</v>
      </c>
      <c r="Q46" s="9">
        <v>0</v>
      </c>
      <c r="AE46" s="13" t="s">
        <v>157</v>
      </c>
    </row>
    <row r="47" spans="4:31" ht="12.95" customHeight="1" x14ac:dyDescent="0.2">
      <c r="D47" s="4" t="s">
        <v>101</v>
      </c>
      <c r="E47" s="4" t="s">
        <v>102</v>
      </c>
      <c r="F47" s="14">
        <v>5389282</v>
      </c>
      <c r="G47" s="9">
        <v>551429</v>
      </c>
      <c r="H47" s="9">
        <v>2121278</v>
      </c>
      <c r="I47" s="9">
        <v>906804</v>
      </c>
      <c r="J47" s="9">
        <v>1012963</v>
      </c>
      <c r="K47" s="9">
        <v>2957733</v>
      </c>
      <c r="L47" s="9">
        <v>297560</v>
      </c>
      <c r="M47" s="9">
        <v>577576</v>
      </c>
      <c r="N47" s="9">
        <v>1124951</v>
      </c>
      <c r="O47" s="9">
        <v>1939342</v>
      </c>
      <c r="P47" s="9">
        <v>925038</v>
      </c>
      <c r="Q47" s="9">
        <v>404417</v>
      </c>
      <c r="AE47" s="13" t="s">
        <v>158</v>
      </c>
    </row>
    <row r="48" spans="4:31" ht="12.95" customHeight="1" x14ac:dyDescent="0.2">
      <c r="D48" s="2" t="s">
        <v>103</v>
      </c>
      <c r="E48" s="2" t="s">
        <v>80</v>
      </c>
      <c r="F48" s="10">
        <f>SUM(F37:F47)</f>
        <v>10001031</v>
      </c>
      <c r="G48" s="10">
        <f t="shared" ref="G48:Q48" si="2">SUM(G37:G47)</f>
        <v>4189274</v>
      </c>
      <c r="H48" s="10">
        <f t="shared" si="2"/>
        <v>7317039</v>
      </c>
      <c r="I48" s="10">
        <f t="shared" si="2"/>
        <v>5046421</v>
      </c>
      <c r="J48" s="10">
        <f t="shared" si="2"/>
        <v>5253546</v>
      </c>
      <c r="K48" s="10">
        <f t="shared" si="2"/>
        <v>8077593</v>
      </c>
      <c r="L48" s="10">
        <f t="shared" si="2"/>
        <v>5058861</v>
      </c>
      <c r="M48" s="10">
        <f t="shared" si="2"/>
        <v>5371784</v>
      </c>
      <c r="N48" s="10">
        <f t="shared" si="2"/>
        <v>6620544</v>
      </c>
      <c r="O48" s="10">
        <f t="shared" si="2"/>
        <v>6717909</v>
      </c>
      <c r="P48" s="10">
        <f t="shared" si="2"/>
        <v>5988107</v>
      </c>
      <c r="Q48" s="10">
        <f t="shared" si="2"/>
        <v>2025392</v>
      </c>
      <c r="AE48" s="13" t="s">
        <v>159</v>
      </c>
    </row>
    <row r="49" spans="4:31" ht="12.95" customHeight="1" x14ac:dyDescent="0.2">
      <c r="D49" s="5" t="s">
        <v>104</v>
      </c>
      <c r="E49" s="5" t="s">
        <v>105</v>
      </c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AE49" s="13" t="s">
        <v>160</v>
      </c>
    </row>
    <row r="50" spans="4:31" ht="12.95" customHeight="1" x14ac:dyDescent="0.2">
      <c r="D50" s="4" t="s">
        <v>106</v>
      </c>
      <c r="E50" s="4" t="s">
        <v>107</v>
      </c>
      <c r="F50" s="14">
        <v>8418956</v>
      </c>
      <c r="G50" s="9">
        <v>1140241</v>
      </c>
      <c r="H50" s="9">
        <v>4819552</v>
      </c>
      <c r="I50" s="9">
        <v>5497891</v>
      </c>
      <c r="J50" s="9">
        <v>6047454</v>
      </c>
      <c r="K50" s="9">
        <v>14311393</v>
      </c>
      <c r="L50" s="9">
        <v>7645591</v>
      </c>
      <c r="M50" s="9">
        <v>4049458</v>
      </c>
      <c r="N50" s="9">
        <v>9444021</v>
      </c>
      <c r="O50" s="9">
        <v>6685027</v>
      </c>
      <c r="P50" s="9">
        <v>3625568</v>
      </c>
      <c r="Q50" s="9">
        <v>3604326</v>
      </c>
      <c r="AE50" s="13" t="s">
        <v>161</v>
      </c>
    </row>
    <row r="51" spans="4:31" ht="12.95" customHeight="1" x14ac:dyDescent="0.2">
      <c r="D51" s="4" t="s">
        <v>108</v>
      </c>
      <c r="E51" s="4" t="s">
        <v>109</v>
      </c>
      <c r="F51" s="14">
        <v>0</v>
      </c>
      <c r="G51" s="9">
        <v>0</v>
      </c>
      <c r="H51" s="9">
        <v>70434</v>
      </c>
      <c r="I51" s="9">
        <v>142958</v>
      </c>
      <c r="J51" s="9">
        <v>0</v>
      </c>
      <c r="K51" s="9">
        <v>68421</v>
      </c>
      <c r="L51" s="9">
        <v>0</v>
      </c>
      <c r="M51" s="9">
        <v>0</v>
      </c>
      <c r="N51" s="9">
        <v>0</v>
      </c>
      <c r="O51" s="9">
        <v>68027</v>
      </c>
      <c r="P51" s="9">
        <v>0</v>
      </c>
      <c r="Q51" s="9">
        <v>0</v>
      </c>
      <c r="AE51" s="13" t="s">
        <v>162</v>
      </c>
    </row>
    <row r="52" spans="4:31" ht="12.95" customHeight="1" x14ac:dyDescent="0.2">
      <c r="D52" s="4" t="s">
        <v>110</v>
      </c>
      <c r="E52" s="4" t="s">
        <v>111</v>
      </c>
      <c r="F52" s="14">
        <v>282034</v>
      </c>
      <c r="G52" s="9">
        <v>379521</v>
      </c>
      <c r="H52" s="9">
        <v>484208</v>
      </c>
      <c r="I52" s="9">
        <v>488705</v>
      </c>
      <c r="J52" s="9">
        <v>1699858</v>
      </c>
      <c r="K52" s="9">
        <v>342250</v>
      </c>
      <c r="L52" s="9">
        <v>441586</v>
      </c>
      <c r="M52" s="9">
        <v>3078068</v>
      </c>
      <c r="N52" s="9">
        <v>258495</v>
      </c>
      <c r="O52" s="9">
        <v>240010</v>
      </c>
      <c r="P52" s="9">
        <v>202753</v>
      </c>
      <c r="Q52" s="9">
        <v>291868</v>
      </c>
      <c r="AE52" s="13" t="s">
        <v>163</v>
      </c>
    </row>
    <row r="53" spans="4:31" ht="12.95" customHeight="1" x14ac:dyDescent="0.2">
      <c r="D53" s="2" t="s">
        <v>112</v>
      </c>
      <c r="E53" s="2" t="s">
        <v>113</v>
      </c>
      <c r="F53" s="10">
        <f>SUM(F50:F52)+F48</f>
        <v>18702021</v>
      </c>
      <c r="G53" s="10">
        <f t="shared" ref="G53:Q53" si="3">SUM(G50:G52)+G48</f>
        <v>5709036</v>
      </c>
      <c r="H53" s="10">
        <f t="shared" si="3"/>
        <v>12691233</v>
      </c>
      <c r="I53" s="10">
        <f t="shared" si="3"/>
        <v>11175975</v>
      </c>
      <c r="J53" s="10">
        <f t="shared" si="3"/>
        <v>13000858</v>
      </c>
      <c r="K53" s="10">
        <f t="shared" si="3"/>
        <v>22799657</v>
      </c>
      <c r="L53" s="10">
        <f t="shared" si="3"/>
        <v>13146038</v>
      </c>
      <c r="M53" s="10">
        <f t="shared" si="3"/>
        <v>12499310</v>
      </c>
      <c r="N53" s="10">
        <f t="shared" si="3"/>
        <v>16323060</v>
      </c>
      <c r="O53" s="10">
        <f t="shared" si="3"/>
        <v>13710973</v>
      </c>
      <c r="P53" s="10">
        <f t="shared" si="3"/>
        <v>9816428</v>
      </c>
      <c r="Q53" s="10">
        <f t="shared" si="3"/>
        <v>5921586</v>
      </c>
      <c r="AE53" s="13" t="s">
        <v>164</v>
      </c>
    </row>
    <row r="54" spans="4:31" ht="12.95" customHeight="1" x14ac:dyDescent="0.2">
      <c r="D54" s="2" t="s">
        <v>114</v>
      </c>
      <c r="E54" s="2" t="s">
        <v>115</v>
      </c>
      <c r="F54" s="10">
        <f>+F35-F53</f>
        <v>6606628</v>
      </c>
      <c r="G54" s="10">
        <f t="shared" ref="G54:Q54" si="4">+G35-G53</f>
        <v>-4716649</v>
      </c>
      <c r="H54" s="10">
        <f t="shared" si="4"/>
        <v>-1514752</v>
      </c>
      <c r="I54" s="10">
        <f t="shared" si="4"/>
        <v>3184443</v>
      </c>
      <c r="J54" s="10">
        <f t="shared" si="4"/>
        <v>-3347323</v>
      </c>
      <c r="K54" s="10">
        <f t="shared" si="4"/>
        <v>7935127</v>
      </c>
      <c r="L54" s="10">
        <f t="shared" si="4"/>
        <v>-8216198</v>
      </c>
      <c r="M54" s="10">
        <f t="shared" si="4"/>
        <v>946966</v>
      </c>
      <c r="N54" s="10">
        <f t="shared" si="4"/>
        <v>-21594</v>
      </c>
      <c r="O54" s="10">
        <f t="shared" si="4"/>
        <v>-1195567</v>
      </c>
      <c r="P54" s="10">
        <f t="shared" si="4"/>
        <v>1338271</v>
      </c>
      <c r="Q54" s="10">
        <f t="shared" si="4"/>
        <v>4223658</v>
      </c>
      <c r="AE54" s="13" t="s">
        <v>165</v>
      </c>
    </row>
    <row r="55" spans="4:31" ht="12.95" customHeight="1" x14ac:dyDescent="0.2">
      <c r="D55" s="4" t="s">
        <v>116</v>
      </c>
      <c r="E55" s="4" t="s">
        <v>117</v>
      </c>
      <c r="F55" s="14">
        <v>358642</v>
      </c>
      <c r="G55" s="12">
        <f>+F56</f>
        <v>6965270</v>
      </c>
      <c r="H55" s="12">
        <f t="shared" ref="H55:Q55" si="5">+G56</f>
        <v>2248621</v>
      </c>
      <c r="I55" s="12">
        <f t="shared" si="5"/>
        <v>733869</v>
      </c>
      <c r="J55" s="12">
        <f t="shared" si="5"/>
        <v>3918312</v>
      </c>
      <c r="K55" s="12">
        <f t="shared" si="5"/>
        <v>570989</v>
      </c>
      <c r="L55" s="12">
        <f t="shared" si="5"/>
        <v>8506116</v>
      </c>
      <c r="M55" s="12">
        <f t="shared" si="5"/>
        <v>289918</v>
      </c>
      <c r="N55" s="12">
        <f t="shared" si="5"/>
        <v>1236884</v>
      </c>
      <c r="O55" s="12">
        <f t="shared" si="5"/>
        <v>1215290</v>
      </c>
      <c r="P55" s="12">
        <f t="shared" si="5"/>
        <v>19723</v>
      </c>
      <c r="Q55" s="12">
        <f t="shared" si="5"/>
        <v>1357994</v>
      </c>
      <c r="AE55" s="13" t="s">
        <v>166</v>
      </c>
    </row>
    <row r="56" spans="4:31" ht="12.95" customHeight="1" x14ac:dyDescent="0.2">
      <c r="D56" s="2" t="s">
        <v>118</v>
      </c>
      <c r="E56" s="2" t="s">
        <v>119</v>
      </c>
      <c r="F56" s="10">
        <f>+F54+F55</f>
        <v>6965270</v>
      </c>
      <c r="G56" s="10">
        <f t="shared" ref="G56:Q56" si="6">+G54+G55</f>
        <v>2248621</v>
      </c>
      <c r="H56" s="10">
        <f t="shared" si="6"/>
        <v>733869</v>
      </c>
      <c r="I56" s="10">
        <f t="shared" si="6"/>
        <v>3918312</v>
      </c>
      <c r="J56" s="10">
        <f t="shared" si="6"/>
        <v>570989</v>
      </c>
      <c r="K56" s="10">
        <f t="shared" si="6"/>
        <v>8506116</v>
      </c>
      <c r="L56" s="10">
        <f t="shared" si="6"/>
        <v>289918</v>
      </c>
      <c r="M56" s="10">
        <f t="shared" si="6"/>
        <v>1236884</v>
      </c>
      <c r="N56" s="10">
        <f t="shared" si="6"/>
        <v>1215290</v>
      </c>
      <c r="O56" s="10">
        <f t="shared" si="6"/>
        <v>19723</v>
      </c>
      <c r="P56" s="10">
        <f t="shared" si="6"/>
        <v>1357994</v>
      </c>
      <c r="Q56" s="10">
        <f t="shared" si="6"/>
        <v>5581652</v>
      </c>
      <c r="AE56" s="13" t="s">
        <v>167</v>
      </c>
    </row>
    <row r="57" spans="4:31" x14ac:dyDescent="0.2">
      <c r="AE57" s="13" t="s">
        <v>168</v>
      </c>
    </row>
    <row r="58" spans="4:31" x14ac:dyDescent="0.2">
      <c r="AE58" s="13" t="s">
        <v>169</v>
      </c>
    </row>
    <row r="59" spans="4:31" x14ac:dyDescent="0.2">
      <c r="AE59" s="13" t="s">
        <v>170</v>
      </c>
    </row>
    <row r="60" spans="4:31" x14ac:dyDescent="0.2">
      <c r="AE60" s="13" t="s">
        <v>171</v>
      </c>
    </row>
    <row r="61" spans="4:31" x14ac:dyDescent="0.2">
      <c r="AE61" s="13" t="s">
        <v>172</v>
      </c>
    </row>
    <row r="62" spans="4:31" x14ac:dyDescent="0.2">
      <c r="AE62" s="13" t="s">
        <v>173</v>
      </c>
    </row>
    <row r="63" spans="4:31" x14ac:dyDescent="0.2">
      <c r="AE63" s="13" t="s">
        <v>174</v>
      </c>
    </row>
    <row r="64" spans="4:31" x14ac:dyDescent="0.2">
      <c r="AE64" s="13" t="s">
        <v>175</v>
      </c>
    </row>
    <row r="65" spans="31:31" x14ac:dyDescent="0.2">
      <c r="AE65" s="13" t="s">
        <v>176</v>
      </c>
    </row>
    <row r="66" spans="31:31" x14ac:dyDescent="0.2">
      <c r="AE66" s="13" t="s">
        <v>177</v>
      </c>
    </row>
    <row r="67" spans="31:31" x14ac:dyDescent="0.2">
      <c r="AE67" s="13" t="s">
        <v>178</v>
      </c>
    </row>
    <row r="68" spans="31:31" x14ac:dyDescent="0.2">
      <c r="AE68" s="13" t="s">
        <v>179</v>
      </c>
    </row>
    <row r="69" spans="31:31" x14ac:dyDescent="0.2">
      <c r="AE69" s="13" t="s">
        <v>180</v>
      </c>
    </row>
    <row r="70" spans="31:31" x14ac:dyDescent="0.2">
      <c r="AE70" s="13" t="s">
        <v>181</v>
      </c>
    </row>
    <row r="71" spans="31:31" x14ac:dyDescent="0.2">
      <c r="AE71" s="13" t="s">
        <v>182</v>
      </c>
    </row>
    <row r="72" spans="31:31" x14ac:dyDescent="0.2">
      <c r="AE72" s="13" t="s">
        <v>183</v>
      </c>
    </row>
    <row r="73" spans="31:31" x14ac:dyDescent="0.2">
      <c r="AE73" s="13" t="s">
        <v>184</v>
      </c>
    </row>
    <row r="74" spans="31:31" x14ac:dyDescent="0.2">
      <c r="AE74" s="13" t="s">
        <v>185</v>
      </c>
    </row>
    <row r="75" spans="31:31" x14ac:dyDescent="0.2">
      <c r="AE75" s="13" t="s">
        <v>186</v>
      </c>
    </row>
    <row r="76" spans="31:31" x14ac:dyDescent="0.2">
      <c r="AE76" s="13" t="s">
        <v>187</v>
      </c>
    </row>
    <row r="77" spans="31:31" x14ac:dyDescent="0.2">
      <c r="AE77" s="13" t="s">
        <v>188</v>
      </c>
    </row>
    <row r="78" spans="31:31" x14ac:dyDescent="0.2">
      <c r="AE78" s="13" t="s">
        <v>189</v>
      </c>
    </row>
    <row r="79" spans="31:31" x14ac:dyDescent="0.2">
      <c r="AE79" s="13" t="s">
        <v>190</v>
      </c>
    </row>
    <row r="80" spans="31:31" x14ac:dyDescent="0.2">
      <c r="AE80" s="13" t="s">
        <v>191</v>
      </c>
    </row>
    <row r="81" spans="31:31" x14ac:dyDescent="0.2">
      <c r="AE81" s="13" t="s">
        <v>192</v>
      </c>
    </row>
    <row r="82" spans="31:31" x14ac:dyDescent="0.2">
      <c r="AE82" s="13" t="s">
        <v>193</v>
      </c>
    </row>
    <row r="83" spans="31:31" x14ac:dyDescent="0.2">
      <c r="AE83" s="13" t="s">
        <v>194</v>
      </c>
    </row>
    <row r="84" spans="31:31" x14ac:dyDescent="0.2">
      <c r="AE84" s="13" t="s">
        <v>195</v>
      </c>
    </row>
    <row r="85" spans="31:31" x14ac:dyDescent="0.2">
      <c r="AE85" s="13" t="s">
        <v>196</v>
      </c>
    </row>
    <row r="86" spans="31:31" x14ac:dyDescent="0.2">
      <c r="AE86" s="13" t="s">
        <v>197</v>
      </c>
    </row>
    <row r="87" spans="31:31" x14ac:dyDescent="0.2">
      <c r="AE87" s="13" t="s">
        <v>198</v>
      </c>
    </row>
    <row r="88" spans="31:31" x14ac:dyDescent="0.2">
      <c r="AE88" s="13" t="s">
        <v>387</v>
      </c>
    </row>
    <row r="89" spans="31:31" x14ac:dyDescent="0.2">
      <c r="AE89" s="13" t="s">
        <v>388</v>
      </c>
    </row>
    <row r="90" spans="31:31" x14ac:dyDescent="0.2">
      <c r="AE90" s="13" t="s">
        <v>389</v>
      </c>
    </row>
    <row r="91" spans="31:31" x14ac:dyDescent="0.2">
      <c r="AE91" s="13" t="s">
        <v>390</v>
      </c>
    </row>
    <row r="92" spans="31:31" x14ac:dyDescent="0.2">
      <c r="AE92" s="13" t="s">
        <v>199</v>
      </c>
    </row>
    <row r="93" spans="31:31" x14ac:dyDescent="0.2">
      <c r="AE93" s="13" t="s">
        <v>200</v>
      </c>
    </row>
    <row r="94" spans="31:31" x14ac:dyDescent="0.2">
      <c r="AE94" s="13" t="s">
        <v>201</v>
      </c>
    </row>
    <row r="95" spans="31:31" x14ac:dyDescent="0.2">
      <c r="AE95" s="13" t="s">
        <v>391</v>
      </c>
    </row>
    <row r="96" spans="31:31" x14ac:dyDescent="0.2">
      <c r="AE96" s="13" t="s">
        <v>202</v>
      </c>
    </row>
    <row r="97" spans="31:31" x14ac:dyDescent="0.2">
      <c r="AE97" s="13" t="s">
        <v>203</v>
      </c>
    </row>
    <row r="98" spans="31:31" x14ac:dyDescent="0.2">
      <c r="AE98" s="13" t="s">
        <v>204</v>
      </c>
    </row>
    <row r="99" spans="31:31" x14ac:dyDescent="0.2">
      <c r="AE99" s="13" t="s">
        <v>205</v>
      </c>
    </row>
    <row r="100" spans="31:31" x14ac:dyDescent="0.2">
      <c r="AE100" s="13" t="s">
        <v>206</v>
      </c>
    </row>
    <row r="101" spans="31:31" x14ac:dyDescent="0.2">
      <c r="AE101" s="13" t="s">
        <v>207</v>
      </c>
    </row>
    <row r="102" spans="31:31" x14ac:dyDescent="0.2">
      <c r="AE102" s="13" t="s">
        <v>208</v>
      </c>
    </row>
    <row r="103" spans="31:31" x14ac:dyDescent="0.2">
      <c r="AE103" s="13" t="s">
        <v>209</v>
      </c>
    </row>
    <row r="104" spans="31:31" x14ac:dyDescent="0.2">
      <c r="AE104" s="13" t="s">
        <v>210</v>
      </c>
    </row>
    <row r="105" spans="31:31" x14ac:dyDescent="0.2">
      <c r="AE105" s="13" t="s">
        <v>211</v>
      </c>
    </row>
    <row r="106" spans="31:31" x14ac:dyDescent="0.2">
      <c r="AE106" s="13" t="s">
        <v>392</v>
      </c>
    </row>
    <row r="107" spans="31:31" x14ac:dyDescent="0.2">
      <c r="AE107" s="13" t="s">
        <v>212</v>
      </c>
    </row>
    <row r="108" spans="31:31" x14ac:dyDescent="0.2">
      <c r="AE108" s="13" t="s">
        <v>213</v>
      </c>
    </row>
    <row r="109" spans="31:31" x14ac:dyDescent="0.2">
      <c r="AE109" s="13" t="s">
        <v>214</v>
      </c>
    </row>
    <row r="110" spans="31:31" x14ac:dyDescent="0.2">
      <c r="AE110" s="13" t="s">
        <v>215</v>
      </c>
    </row>
    <row r="111" spans="31:31" x14ac:dyDescent="0.2">
      <c r="AE111" s="13" t="s">
        <v>216</v>
      </c>
    </row>
    <row r="112" spans="31:31" x14ac:dyDescent="0.2">
      <c r="AE112" s="13" t="s">
        <v>217</v>
      </c>
    </row>
    <row r="113" spans="31:31" x14ac:dyDescent="0.2">
      <c r="AE113" s="13" t="s">
        <v>218</v>
      </c>
    </row>
    <row r="114" spans="31:31" x14ac:dyDescent="0.2">
      <c r="AE114" s="13" t="s">
        <v>219</v>
      </c>
    </row>
    <row r="115" spans="31:31" x14ac:dyDescent="0.2">
      <c r="AE115" s="13" t="s">
        <v>220</v>
      </c>
    </row>
    <row r="116" spans="31:31" x14ac:dyDescent="0.2">
      <c r="AE116" s="13" t="s">
        <v>221</v>
      </c>
    </row>
    <row r="117" spans="31:31" x14ac:dyDescent="0.2">
      <c r="AE117" s="13" t="s">
        <v>384</v>
      </c>
    </row>
    <row r="118" spans="31:31" x14ac:dyDescent="0.2">
      <c r="AE118" s="13" t="s">
        <v>393</v>
      </c>
    </row>
    <row r="119" spans="31:31" x14ac:dyDescent="0.2">
      <c r="AE119" s="13" t="s">
        <v>222</v>
      </c>
    </row>
    <row r="120" spans="31:31" x14ac:dyDescent="0.2">
      <c r="AE120" s="13" t="s">
        <v>223</v>
      </c>
    </row>
    <row r="121" spans="31:31" x14ac:dyDescent="0.2">
      <c r="AE121" s="13" t="s">
        <v>224</v>
      </c>
    </row>
    <row r="122" spans="31:31" x14ac:dyDescent="0.2">
      <c r="AE122" s="13" t="s">
        <v>225</v>
      </c>
    </row>
    <row r="123" spans="31:31" x14ac:dyDescent="0.2">
      <c r="AE123" s="13" t="s">
        <v>226</v>
      </c>
    </row>
    <row r="124" spans="31:31" x14ac:dyDescent="0.2">
      <c r="AE124" s="13" t="s">
        <v>227</v>
      </c>
    </row>
    <row r="125" spans="31:31" x14ac:dyDescent="0.2">
      <c r="AE125" s="13" t="s">
        <v>228</v>
      </c>
    </row>
    <row r="126" spans="31:31" x14ac:dyDescent="0.2">
      <c r="AE126" s="13" t="s">
        <v>229</v>
      </c>
    </row>
    <row r="127" spans="31:31" x14ac:dyDescent="0.2">
      <c r="AE127" s="13" t="s">
        <v>230</v>
      </c>
    </row>
    <row r="128" spans="31:31" x14ac:dyDescent="0.2">
      <c r="AE128" s="13" t="s">
        <v>231</v>
      </c>
    </row>
    <row r="129" spans="31:31" x14ac:dyDescent="0.2">
      <c r="AE129" s="13" t="s">
        <v>232</v>
      </c>
    </row>
    <row r="130" spans="31:31" x14ac:dyDescent="0.2">
      <c r="AE130" s="13" t="s">
        <v>233</v>
      </c>
    </row>
    <row r="131" spans="31:31" x14ac:dyDescent="0.2">
      <c r="AE131" s="13" t="s">
        <v>234</v>
      </c>
    </row>
    <row r="132" spans="31:31" x14ac:dyDescent="0.2">
      <c r="AE132" s="13" t="s">
        <v>235</v>
      </c>
    </row>
    <row r="133" spans="31:31" x14ac:dyDescent="0.2">
      <c r="AE133" s="13" t="s">
        <v>236</v>
      </c>
    </row>
    <row r="134" spans="31:31" x14ac:dyDescent="0.2">
      <c r="AE134" s="13" t="s">
        <v>237</v>
      </c>
    </row>
    <row r="135" spans="31:31" x14ac:dyDescent="0.2">
      <c r="AE135" s="13" t="s">
        <v>238</v>
      </c>
    </row>
    <row r="136" spans="31:31" x14ac:dyDescent="0.2">
      <c r="AE136" s="13" t="s">
        <v>239</v>
      </c>
    </row>
    <row r="137" spans="31:31" x14ac:dyDescent="0.2">
      <c r="AE137" s="13" t="s">
        <v>240</v>
      </c>
    </row>
    <row r="138" spans="31:31" x14ac:dyDescent="0.2">
      <c r="AE138" s="13" t="s">
        <v>241</v>
      </c>
    </row>
    <row r="139" spans="31:31" x14ac:dyDescent="0.2">
      <c r="AE139" s="13" t="s">
        <v>242</v>
      </c>
    </row>
    <row r="140" spans="31:31" x14ac:dyDescent="0.2">
      <c r="AE140" s="13" t="s">
        <v>243</v>
      </c>
    </row>
    <row r="141" spans="31:31" x14ac:dyDescent="0.2">
      <c r="AE141" s="13" t="s">
        <v>244</v>
      </c>
    </row>
    <row r="142" spans="31:31" x14ac:dyDescent="0.2">
      <c r="AE142" s="13" t="s">
        <v>245</v>
      </c>
    </row>
    <row r="143" spans="31:31" x14ac:dyDescent="0.2">
      <c r="AE143" s="13" t="s">
        <v>246</v>
      </c>
    </row>
    <row r="144" spans="31:31" x14ac:dyDescent="0.2">
      <c r="AE144" s="13" t="s">
        <v>247</v>
      </c>
    </row>
    <row r="145" spans="31:31" x14ac:dyDescent="0.2">
      <c r="AE145" s="13" t="s">
        <v>248</v>
      </c>
    </row>
    <row r="146" spans="31:31" x14ac:dyDescent="0.2">
      <c r="AE146" s="13" t="s">
        <v>249</v>
      </c>
    </row>
    <row r="147" spans="31:31" x14ac:dyDescent="0.2">
      <c r="AE147" s="13" t="s">
        <v>250</v>
      </c>
    </row>
    <row r="148" spans="31:31" x14ac:dyDescent="0.2">
      <c r="AE148" s="13" t="s">
        <v>251</v>
      </c>
    </row>
    <row r="149" spans="31:31" x14ac:dyDescent="0.2">
      <c r="AE149" s="13" t="s">
        <v>252</v>
      </c>
    </row>
    <row r="150" spans="31:31" x14ac:dyDescent="0.2">
      <c r="AE150" s="13" t="s">
        <v>253</v>
      </c>
    </row>
    <row r="151" spans="31:31" x14ac:dyDescent="0.2">
      <c r="AE151" s="13" t="s">
        <v>254</v>
      </c>
    </row>
    <row r="152" spans="31:31" x14ac:dyDescent="0.2">
      <c r="AE152" s="13" t="s">
        <v>255</v>
      </c>
    </row>
    <row r="153" spans="31:31" x14ac:dyDescent="0.2">
      <c r="AE153" s="13" t="s">
        <v>256</v>
      </c>
    </row>
    <row r="154" spans="31:31" x14ac:dyDescent="0.2">
      <c r="AE154" s="13" t="s">
        <v>257</v>
      </c>
    </row>
    <row r="155" spans="31:31" x14ac:dyDescent="0.2">
      <c r="AE155" s="13" t="s">
        <v>258</v>
      </c>
    </row>
    <row r="156" spans="31:31" x14ac:dyDescent="0.2">
      <c r="AE156" s="13" t="s">
        <v>259</v>
      </c>
    </row>
    <row r="157" spans="31:31" x14ac:dyDescent="0.2">
      <c r="AE157" s="13" t="s">
        <v>260</v>
      </c>
    </row>
    <row r="158" spans="31:31" x14ac:dyDescent="0.2">
      <c r="AE158" s="13" t="s">
        <v>261</v>
      </c>
    </row>
    <row r="159" spans="31:31" x14ac:dyDescent="0.2">
      <c r="AE159" s="13" t="s">
        <v>262</v>
      </c>
    </row>
    <row r="160" spans="31:31" x14ac:dyDescent="0.2">
      <c r="AE160" s="13" t="s">
        <v>263</v>
      </c>
    </row>
    <row r="161" spans="31:31" x14ac:dyDescent="0.2">
      <c r="AE161" s="13" t="s">
        <v>264</v>
      </c>
    </row>
    <row r="162" spans="31:31" x14ac:dyDescent="0.2">
      <c r="AE162" s="13" t="s">
        <v>265</v>
      </c>
    </row>
    <row r="163" spans="31:31" x14ac:dyDescent="0.2">
      <c r="AE163" s="13" t="s">
        <v>266</v>
      </c>
    </row>
    <row r="164" spans="31:31" x14ac:dyDescent="0.2">
      <c r="AE164" s="13" t="s">
        <v>267</v>
      </c>
    </row>
    <row r="165" spans="31:31" x14ac:dyDescent="0.2">
      <c r="AE165" s="13" t="s">
        <v>268</v>
      </c>
    </row>
    <row r="166" spans="31:31" x14ac:dyDescent="0.2">
      <c r="AE166" s="13" t="s">
        <v>269</v>
      </c>
    </row>
    <row r="167" spans="31:31" x14ac:dyDescent="0.2">
      <c r="AE167" s="13" t="s">
        <v>270</v>
      </c>
    </row>
    <row r="168" spans="31:31" x14ac:dyDescent="0.2">
      <c r="AE168" s="13" t="s">
        <v>271</v>
      </c>
    </row>
    <row r="169" spans="31:31" x14ac:dyDescent="0.2">
      <c r="AE169" s="13" t="s">
        <v>272</v>
      </c>
    </row>
    <row r="170" spans="31:31" x14ac:dyDescent="0.2">
      <c r="AE170" s="13" t="s">
        <v>273</v>
      </c>
    </row>
    <row r="171" spans="31:31" x14ac:dyDescent="0.2">
      <c r="AE171" s="13" t="s">
        <v>274</v>
      </c>
    </row>
    <row r="172" spans="31:31" x14ac:dyDescent="0.2">
      <c r="AE172" s="13" t="s">
        <v>275</v>
      </c>
    </row>
    <row r="173" spans="31:31" x14ac:dyDescent="0.2">
      <c r="AE173" s="13" t="s">
        <v>276</v>
      </c>
    </row>
    <row r="174" spans="31:31" x14ac:dyDescent="0.2">
      <c r="AE174" s="13" t="s">
        <v>277</v>
      </c>
    </row>
    <row r="175" spans="31:31" x14ac:dyDescent="0.2">
      <c r="AE175" s="13" t="s">
        <v>278</v>
      </c>
    </row>
    <row r="176" spans="31:31" x14ac:dyDescent="0.2">
      <c r="AE176" s="13" t="s">
        <v>279</v>
      </c>
    </row>
    <row r="177" spans="31:31" x14ac:dyDescent="0.2">
      <c r="AE177" s="13" t="s">
        <v>280</v>
      </c>
    </row>
    <row r="178" spans="31:31" x14ac:dyDescent="0.2">
      <c r="AE178" s="13" t="s">
        <v>281</v>
      </c>
    </row>
    <row r="179" spans="31:31" x14ac:dyDescent="0.2">
      <c r="AE179" s="13" t="s">
        <v>282</v>
      </c>
    </row>
    <row r="180" spans="31:31" x14ac:dyDescent="0.2">
      <c r="AE180" s="13" t="s">
        <v>283</v>
      </c>
    </row>
    <row r="181" spans="31:31" x14ac:dyDescent="0.2">
      <c r="AE181" s="13" t="s">
        <v>284</v>
      </c>
    </row>
    <row r="182" spans="31:31" x14ac:dyDescent="0.2">
      <c r="AE182" s="13" t="s">
        <v>285</v>
      </c>
    </row>
    <row r="183" spans="31:31" x14ac:dyDescent="0.2">
      <c r="AE183" s="13" t="s">
        <v>286</v>
      </c>
    </row>
    <row r="184" spans="31:31" x14ac:dyDescent="0.2">
      <c r="AE184" s="13" t="s">
        <v>287</v>
      </c>
    </row>
    <row r="185" spans="31:31" x14ac:dyDescent="0.2">
      <c r="AE185" s="13" t="s">
        <v>288</v>
      </c>
    </row>
    <row r="186" spans="31:31" x14ac:dyDescent="0.2">
      <c r="AE186" s="13" t="s">
        <v>289</v>
      </c>
    </row>
    <row r="187" spans="31:31" x14ac:dyDescent="0.2">
      <c r="AE187" s="13" t="s">
        <v>290</v>
      </c>
    </row>
    <row r="188" spans="31:31" x14ac:dyDescent="0.2">
      <c r="AE188" s="13" t="s">
        <v>291</v>
      </c>
    </row>
    <row r="189" spans="31:31" x14ac:dyDescent="0.2">
      <c r="AE189" s="13" t="s">
        <v>292</v>
      </c>
    </row>
    <row r="190" spans="31:31" x14ac:dyDescent="0.2">
      <c r="AE190" s="13" t="s">
        <v>293</v>
      </c>
    </row>
    <row r="191" spans="31:31" x14ac:dyDescent="0.2">
      <c r="AE191" s="13" t="s">
        <v>294</v>
      </c>
    </row>
    <row r="192" spans="31:31" x14ac:dyDescent="0.2">
      <c r="AE192" s="13" t="s">
        <v>295</v>
      </c>
    </row>
    <row r="193" spans="31:31" x14ac:dyDescent="0.2">
      <c r="AE193" s="13" t="s">
        <v>296</v>
      </c>
    </row>
    <row r="194" spans="31:31" x14ac:dyDescent="0.2">
      <c r="AE194" s="13" t="s">
        <v>394</v>
      </c>
    </row>
    <row r="195" spans="31:31" x14ac:dyDescent="0.2">
      <c r="AE195" s="13" t="s">
        <v>297</v>
      </c>
    </row>
    <row r="196" spans="31:31" x14ac:dyDescent="0.2">
      <c r="AE196" s="13" t="s">
        <v>298</v>
      </c>
    </row>
    <row r="197" spans="31:31" x14ac:dyDescent="0.2">
      <c r="AE197" s="13" t="s">
        <v>299</v>
      </c>
    </row>
    <row r="198" spans="31:31" x14ac:dyDescent="0.2">
      <c r="AE198" s="13" t="s">
        <v>300</v>
      </c>
    </row>
    <row r="199" spans="31:31" x14ac:dyDescent="0.2">
      <c r="AE199" s="13" t="s">
        <v>301</v>
      </c>
    </row>
    <row r="200" spans="31:31" x14ac:dyDescent="0.2">
      <c r="AE200" s="13" t="s">
        <v>302</v>
      </c>
    </row>
    <row r="201" spans="31:31" x14ac:dyDescent="0.2">
      <c r="AE201" s="13" t="s">
        <v>303</v>
      </c>
    </row>
    <row r="202" spans="31:31" x14ac:dyDescent="0.2">
      <c r="AE202" s="13" t="s">
        <v>304</v>
      </c>
    </row>
    <row r="203" spans="31:31" x14ac:dyDescent="0.2">
      <c r="AE203" s="13" t="s">
        <v>305</v>
      </c>
    </row>
    <row r="204" spans="31:31" x14ac:dyDescent="0.2">
      <c r="AE204" s="13" t="s">
        <v>306</v>
      </c>
    </row>
    <row r="205" spans="31:31" x14ac:dyDescent="0.2">
      <c r="AE205" s="13" t="s">
        <v>307</v>
      </c>
    </row>
    <row r="206" spans="31:31" x14ac:dyDescent="0.2">
      <c r="AE206" s="13" t="s">
        <v>308</v>
      </c>
    </row>
    <row r="207" spans="31:31" x14ac:dyDescent="0.2">
      <c r="AE207" s="13" t="s">
        <v>309</v>
      </c>
    </row>
    <row r="208" spans="31:31" x14ac:dyDescent="0.2">
      <c r="AE208" s="13" t="s">
        <v>310</v>
      </c>
    </row>
    <row r="209" spans="31:31" x14ac:dyDescent="0.2">
      <c r="AE209" s="13" t="s">
        <v>311</v>
      </c>
    </row>
    <row r="210" spans="31:31" x14ac:dyDescent="0.2">
      <c r="AE210" s="13" t="s">
        <v>312</v>
      </c>
    </row>
    <row r="211" spans="31:31" x14ac:dyDescent="0.2">
      <c r="AE211" s="13" t="s">
        <v>313</v>
      </c>
    </row>
    <row r="212" spans="31:31" x14ac:dyDescent="0.2">
      <c r="AE212" s="13" t="s">
        <v>314</v>
      </c>
    </row>
    <row r="213" spans="31:31" x14ac:dyDescent="0.2">
      <c r="AE213" s="13" t="s">
        <v>315</v>
      </c>
    </row>
    <row r="214" spans="31:31" x14ac:dyDescent="0.2">
      <c r="AE214" s="13" t="s">
        <v>316</v>
      </c>
    </row>
    <row r="215" spans="31:31" x14ac:dyDescent="0.2">
      <c r="AE215" s="13" t="s">
        <v>317</v>
      </c>
    </row>
    <row r="216" spans="31:31" x14ac:dyDescent="0.2">
      <c r="AE216" s="13" t="s">
        <v>318</v>
      </c>
    </row>
    <row r="217" spans="31:31" x14ac:dyDescent="0.2">
      <c r="AE217" s="13" t="s">
        <v>319</v>
      </c>
    </row>
    <row r="218" spans="31:31" x14ac:dyDescent="0.2">
      <c r="AE218" s="13" t="s">
        <v>320</v>
      </c>
    </row>
    <row r="219" spans="31:31" x14ac:dyDescent="0.2">
      <c r="AE219" s="13" t="s">
        <v>321</v>
      </c>
    </row>
    <row r="220" spans="31:31" x14ac:dyDescent="0.2">
      <c r="AE220" s="13" t="s">
        <v>322</v>
      </c>
    </row>
    <row r="221" spans="31:31" x14ac:dyDescent="0.2">
      <c r="AE221" s="13" t="s">
        <v>323</v>
      </c>
    </row>
    <row r="222" spans="31:31" x14ac:dyDescent="0.2">
      <c r="AE222" s="13" t="s">
        <v>324</v>
      </c>
    </row>
    <row r="223" spans="31:31" x14ac:dyDescent="0.2">
      <c r="AE223" s="13" t="s">
        <v>325</v>
      </c>
    </row>
    <row r="224" spans="31:31" x14ac:dyDescent="0.2">
      <c r="AE224" s="13" t="s">
        <v>326</v>
      </c>
    </row>
    <row r="225" spans="31:31" x14ac:dyDescent="0.2">
      <c r="AE225" s="13" t="s">
        <v>327</v>
      </c>
    </row>
    <row r="226" spans="31:31" x14ac:dyDescent="0.2">
      <c r="AE226" s="13" t="s">
        <v>328</v>
      </c>
    </row>
    <row r="227" spans="31:31" x14ac:dyDescent="0.2">
      <c r="AE227" s="13" t="s">
        <v>329</v>
      </c>
    </row>
    <row r="228" spans="31:31" x14ac:dyDescent="0.2">
      <c r="AE228" s="13" t="s">
        <v>330</v>
      </c>
    </row>
    <row r="229" spans="31:31" x14ac:dyDescent="0.2">
      <c r="AE229" s="13" t="s">
        <v>331</v>
      </c>
    </row>
    <row r="230" spans="31:31" x14ac:dyDescent="0.2">
      <c r="AE230" s="13" t="s">
        <v>332</v>
      </c>
    </row>
    <row r="231" spans="31:31" x14ac:dyDescent="0.2">
      <c r="AE231" s="13" t="s">
        <v>333</v>
      </c>
    </row>
    <row r="232" spans="31:31" x14ac:dyDescent="0.2">
      <c r="AE232" s="13" t="s">
        <v>334</v>
      </c>
    </row>
    <row r="233" spans="31:31" x14ac:dyDescent="0.2">
      <c r="AE233" s="13" t="s">
        <v>335</v>
      </c>
    </row>
    <row r="234" spans="31:31" x14ac:dyDescent="0.2">
      <c r="AE234" s="13" t="s">
        <v>336</v>
      </c>
    </row>
    <row r="235" spans="31:31" x14ac:dyDescent="0.2">
      <c r="AE235" s="13" t="s">
        <v>337</v>
      </c>
    </row>
    <row r="236" spans="31:31" x14ac:dyDescent="0.2">
      <c r="AE236" s="13" t="s">
        <v>338</v>
      </c>
    </row>
    <row r="237" spans="31:31" x14ac:dyDescent="0.2">
      <c r="AE237" s="13" t="s">
        <v>339</v>
      </c>
    </row>
    <row r="238" spans="31:31" x14ac:dyDescent="0.2">
      <c r="AE238" s="13" t="s">
        <v>340</v>
      </c>
    </row>
    <row r="239" spans="31:31" x14ac:dyDescent="0.2">
      <c r="AE239" s="13" t="s">
        <v>341</v>
      </c>
    </row>
    <row r="240" spans="31:31" x14ac:dyDescent="0.2">
      <c r="AE240" s="13" t="s">
        <v>395</v>
      </c>
    </row>
    <row r="241" spans="31:31" x14ac:dyDescent="0.2">
      <c r="AE241" s="13" t="s">
        <v>342</v>
      </c>
    </row>
    <row r="242" spans="31:31" x14ac:dyDescent="0.2">
      <c r="AE242" s="13" t="s">
        <v>343</v>
      </c>
    </row>
    <row r="243" spans="31:31" x14ac:dyDescent="0.2">
      <c r="AE243" s="13" t="s">
        <v>344</v>
      </c>
    </row>
    <row r="244" spans="31:31" x14ac:dyDescent="0.2">
      <c r="AE244" s="13" t="s">
        <v>345</v>
      </c>
    </row>
    <row r="245" spans="31:31" x14ac:dyDescent="0.2">
      <c r="AE245" s="13" t="s">
        <v>346</v>
      </c>
    </row>
    <row r="246" spans="31:31" x14ac:dyDescent="0.2">
      <c r="AE246" s="13" t="s">
        <v>347</v>
      </c>
    </row>
    <row r="247" spans="31:31" x14ac:dyDescent="0.2">
      <c r="AE247" s="13" t="s">
        <v>348</v>
      </c>
    </row>
    <row r="248" spans="31:31" x14ac:dyDescent="0.2">
      <c r="AE248" s="13" t="s">
        <v>349</v>
      </c>
    </row>
    <row r="249" spans="31:31" x14ac:dyDescent="0.2">
      <c r="AE249" s="13" t="s">
        <v>350</v>
      </c>
    </row>
    <row r="250" spans="31:31" x14ac:dyDescent="0.2">
      <c r="AE250" s="13" t="s">
        <v>351</v>
      </c>
    </row>
    <row r="251" spans="31:31" x14ac:dyDescent="0.2">
      <c r="AE251" s="13" t="s">
        <v>352</v>
      </c>
    </row>
    <row r="252" spans="31:31" x14ac:dyDescent="0.2">
      <c r="AE252" s="13" t="s">
        <v>353</v>
      </c>
    </row>
    <row r="253" spans="31:31" x14ac:dyDescent="0.2">
      <c r="AE253" s="13" t="s">
        <v>354</v>
      </c>
    </row>
    <row r="254" spans="31:31" x14ac:dyDescent="0.2">
      <c r="AE254" s="13" t="s">
        <v>355</v>
      </c>
    </row>
    <row r="255" spans="31:31" x14ac:dyDescent="0.2">
      <c r="AE255" s="13" t="s">
        <v>396</v>
      </c>
    </row>
    <row r="256" spans="31:31" x14ac:dyDescent="0.2">
      <c r="AE256" s="13" t="s">
        <v>356</v>
      </c>
    </row>
    <row r="257" spans="31:31" x14ac:dyDescent="0.2">
      <c r="AE257" s="13" t="s">
        <v>357</v>
      </c>
    </row>
    <row r="258" spans="31:31" x14ac:dyDescent="0.2">
      <c r="AE258" s="13" t="s">
        <v>358</v>
      </c>
    </row>
    <row r="259" spans="31:31" x14ac:dyDescent="0.2">
      <c r="AE259" s="13" t="s">
        <v>359</v>
      </c>
    </row>
    <row r="260" spans="31:31" x14ac:dyDescent="0.2">
      <c r="AE260" s="13" t="s">
        <v>397</v>
      </c>
    </row>
    <row r="261" spans="31:31" x14ac:dyDescent="0.2">
      <c r="AE261" s="13" t="s">
        <v>360</v>
      </c>
    </row>
    <row r="262" spans="31:31" x14ac:dyDescent="0.2">
      <c r="AE262" s="13" t="s">
        <v>361</v>
      </c>
    </row>
    <row r="263" spans="31:31" x14ac:dyDescent="0.2">
      <c r="AE263" s="13" t="s">
        <v>362</v>
      </c>
    </row>
    <row r="264" spans="31:31" x14ac:dyDescent="0.2">
      <c r="AE264" s="13" t="s">
        <v>363</v>
      </c>
    </row>
    <row r="265" spans="31:31" x14ac:dyDescent="0.2">
      <c r="AE265" s="13" t="s">
        <v>364</v>
      </c>
    </row>
    <row r="266" spans="31:31" x14ac:dyDescent="0.2">
      <c r="AE266" s="13" t="s">
        <v>365</v>
      </c>
    </row>
    <row r="267" spans="31:31" x14ac:dyDescent="0.2">
      <c r="AE267" s="13" t="s">
        <v>366</v>
      </c>
    </row>
    <row r="268" spans="31:31" x14ac:dyDescent="0.2">
      <c r="AE268" s="13" t="s">
        <v>367</v>
      </c>
    </row>
    <row r="269" spans="31:31" x14ac:dyDescent="0.2">
      <c r="AE269" s="13" t="s">
        <v>368</v>
      </c>
    </row>
    <row r="270" spans="31:31" x14ac:dyDescent="0.2">
      <c r="AE270" s="13" t="s">
        <v>369</v>
      </c>
    </row>
    <row r="271" spans="31:31" x14ac:dyDescent="0.2">
      <c r="AE271" s="13" t="s">
        <v>370</v>
      </c>
    </row>
    <row r="272" spans="31:31" x14ac:dyDescent="0.2">
      <c r="AE272" s="13" t="s">
        <v>371</v>
      </c>
    </row>
    <row r="273" spans="31:31" x14ac:dyDescent="0.2">
      <c r="AE273" s="13" t="s">
        <v>372</v>
      </c>
    </row>
    <row r="274" spans="31:31" x14ac:dyDescent="0.2">
      <c r="AE274" s="13" t="s">
        <v>373</v>
      </c>
    </row>
    <row r="275" spans="31:31" x14ac:dyDescent="0.2">
      <c r="AE275" s="13" t="s">
        <v>374</v>
      </c>
    </row>
    <row r="276" spans="31:31" x14ac:dyDescent="0.2">
      <c r="AE276" s="13" t="s">
        <v>375</v>
      </c>
    </row>
    <row r="277" spans="31:31" x14ac:dyDescent="0.2">
      <c r="AE277" s="13" t="s">
        <v>376</v>
      </c>
    </row>
    <row r="278" spans="31:31" x14ac:dyDescent="0.2">
      <c r="AE278" s="13" t="s">
        <v>377</v>
      </c>
    </row>
    <row r="279" spans="31:31" x14ac:dyDescent="0.2">
      <c r="AE279" s="13" t="s">
        <v>378</v>
      </c>
    </row>
    <row r="280" spans="31:31" x14ac:dyDescent="0.2">
      <c r="AE280" s="13" t="s">
        <v>379</v>
      </c>
    </row>
    <row r="281" spans="31:31" x14ac:dyDescent="0.2">
      <c r="AE281" s="13" t="s">
        <v>380</v>
      </c>
    </row>
    <row r="282" spans="31:31" x14ac:dyDescent="0.2">
      <c r="AE282" s="13" t="s">
        <v>381</v>
      </c>
    </row>
    <row r="283" spans="31:31" x14ac:dyDescent="0.2">
      <c r="AE283" s="13" t="s">
        <v>382</v>
      </c>
    </row>
    <row r="284" spans="31:31" x14ac:dyDescent="0.2">
      <c r="AE284" s="13" t="s">
        <v>383</v>
      </c>
    </row>
    <row r="285" spans="31:31" x14ac:dyDescent="0.2">
      <c r="AE285" s="4"/>
    </row>
    <row r="286" spans="31:31" x14ac:dyDescent="0.2">
      <c r="AE286" s="4"/>
    </row>
    <row r="287" spans="31:31" x14ac:dyDescent="0.2">
      <c r="AE287" s="4"/>
    </row>
    <row r="288" spans="31:31" x14ac:dyDescent="0.2">
      <c r="AE288" s="4"/>
    </row>
    <row r="289" spans="31:31" x14ac:dyDescent="0.2">
      <c r="AE289" s="4"/>
    </row>
  </sheetData>
  <sheetProtection password="F954" sheet="1" objects="1" scenarios="1"/>
  <mergeCells count="5">
    <mergeCell ref="A5:Q5"/>
    <mergeCell ref="A1:Q1"/>
    <mergeCell ref="A2:Q2"/>
    <mergeCell ref="A3:Q3"/>
    <mergeCell ref="A4:Q4"/>
  </mergeCells>
  <phoneticPr fontId="0" type="noConversion"/>
  <dataValidations count="4">
    <dataValidation type="list" allowBlank="1" showInputMessage="1" showErrorMessage="1" sqref="A7">
      <formula1>$AD$7:$AD$23</formula1>
    </dataValidation>
    <dataValidation type="list" showInputMessage="1" showErrorMessage="1" sqref="B7">
      <formula1>"M01 Jul,M02 Aug,M03 Sep,MO4 Oct,M05 Nov,M06 Dec,M07 Jan,M08 Feb,M09 Mar,M10 Apr,M11 May,M12 Jun"</formula1>
    </dataValidation>
    <dataValidation type="whole" allowBlank="1" showInputMessage="1" showErrorMessage="1" error="Enter a whole number" sqref="F8:Q56">
      <formula1>-999999999999</formula1>
      <formula2>999999999999</formula2>
    </dataValidation>
    <dataValidation type="list" allowBlank="1" showInputMessage="1" showErrorMessage="1" sqref="C7">
      <formula1>$AE$7:$AE$290</formula1>
    </dataValidation>
  </dataValidations>
  <pageMargins left="0.25" right="0.25" top="1" bottom="1" header="0.5" footer="0.5"/>
  <pageSetup paperSize="9" scale="60" pageOrder="overThenDown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B410CE3459F254AB52ECAD353F2A6F0" ma:contentTypeVersion="1" ma:contentTypeDescription="Create a new document." ma:contentTypeScope="" ma:versionID="ed21fb9ca1d17d3616240298629c6344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ddb0c952b897a810c8a4e377cff6bff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ED576C96-2957-4C8C-9DAC-840A39F7E37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BF4F13CF-7B64-431E-A800-680D20DEFF7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77B6EA1-E71D-416F-BF17-F4CD3267EBF9}">
  <ds:schemaRefs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http://purl.org/dc/terms/"/>
    <ds:schemaRef ds:uri="http://www.w3.org/XML/1998/namespace"/>
    <ds:schemaRef ds:uri="http://schemas.microsoft.com/sharepoint/v3"/>
    <ds:schemaRef ds:uri="http://purl.org/dc/elements/1.1/"/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Mampa Tsoho</dc:creator>
  <cp:lastModifiedBy>Mampa Tsoho</cp:lastModifiedBy>
  <dcterms:created xsi:type="dcterms:W3CDTF">2009-09-09T13:00:57Z</dcterms:created>
  <dcterms:modified xsi:type="dcterms:W3CDTF">2016-07-14T10:18:38Z</dcterms:modified>
</cp:coreProperties>
</file>